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9425" windowHeight="11025"/>
  </bookViews>
  <sheets>
    <sheet name="Приложение №6" sheetId="4" r:id="rId1"/>
  </sheets>
  <definedNames>
    <definedName name="_xlnm._FilterDatabase" localSheetId="0" hidden="1">'Приложение №6'!#REF!</definedName>
    <definedName name="_xlnm.Print_Titles" localSheetId="0">'Приложение №6'!#REF!</definedName>
  </definedNames>
  <calcPr calcId="144525"/>
</workbook>
</file>

<file path=xl/calcChain.xml><?xml version="1.0" encoding="utf-8"?>
<calcChain xmlns="http://schemas.openxmlformats.org/spreadsheetml/2006/main">
  <c r="D30" i="4" l="1"/>
  <c r="D29" i="4" s="1"/>
  <c r="D28" i="4"/>
  <c r="D27" i="4"/>
  <c r="D26" i="4"/>
  <c r="D25" i="4"/>
  <c r="D24" i="4"/>
  <c r="D23" i="4"/>
  <c r="D22" i="4"/>
  <c r="D21" i="4" s="1"/>
  <c r="D18" i="4" s="1"/>
  <c r="F19" i="4"/>
  <c r="E19" i="4"/>
  <c r="D19" i="4"/>
  <c r="F18" i="4"/>
  <c r="E18" i="4"/>
  <c r="F16" i="4"/>
  <c r="E16" i="4"/>
  <c r="D16" i="4"/>
  <c r="F15" i="4"/>
  <c r="E15" i="4"/>
  <c r="D15" i="4"/>
</calcChain>
</file>

<file path=xl/sharedStrings.xml><?xml version="1.0" encoding="utf-8"?>
<sst xmlns="http://schemas.openxmlformats.org/spreadsheetml/2006/main" count="43" uniqueCount="43">
  <si>
    <t>№ п/п</t>
  </si>
  <si>
    <t>1.1</t>
  </si>
  <si>
    <t>СЛУЧАИ</t>
  </si>
  <si>
    <t>2.1</t>
  </si>
  <si>
    <t>2.2</t>
  </si>
  <si>
    <t>Приложение № 6</t>
  </si>
  <si>
    <t>Муниципальная программа "Развитие экономического потенциала Тевризского муниципального района Омской области"</t>
  </si>
  <si>
    <t>Организация транспортного обслуживания населения</t>
  </si>
  <si>
    <t>Предоставление грантов начинающим субъектам малого предпринимательства</t>
  </si>
  <si>
    <t>Муниципальная программа "Развитие социально-культурной сферы Тевризского муниципального района Омской области"</t>
  </si>
  <si>
    <t xml:space="preserve">предоставления из районного бюджета субсидий юридическим лицам (за исключением субсидий государственным (муниципальным) учреждениям, а также субсидий, указанных в пунктах 6-8.1 статьи 78 Бюджетного кодекса Российской Федерации), индивидуальным предпринимателям, а также физическим лицам – производителям товаров, работ, услуг </t>
  </si>
  <si>
    <t>Подпрограмма "Развитие торговли, транспорта, дорожного и топливно-энергетического хозяйства Тевризского муниципального района Омской области" муниципальной программы "Развитие экономического потенциала Тевризского муниципального района Омской области"</t>
  </si>
  <si>
    <t>Подпрограмма "Организация транспортного обслуживания населения и обеспечение устойчивого, надежного, безопасного функционирования пассажирского транспорта"</t>
  </si>
  <si>
    <t>Подпрограмма "Развитие отрасли образования на территории Тевризского муниципального района Омской области" муниципальной программы "Развитие социально-культурной сферы Тевризского муниципального района Омской области"</t>
  </si>
  <si>
    <t>1.1.1</t>
  </si>
  <si>
    <t>2.1.1</t>
  </si>
  <si>
    <t>2.2.1</t>
  </si>
  <si>
    <t xml:space="preserve">Обеспечение функционирования модели персонифицированного финансирования дополнительного образования детей </t>
  </si>
  <si>
    <t>на 2024 год и на плановый период 2025 и 2026 годов</t>
  </si>
  <si>
    <t>Сумма (рублей)</t>
  </si>
  <si>
    <t>2024 год</t>
  </si>
  <si>
    <t>2025 год</t>
  </si>
  <si>
    <t>2026 год</t>
  </si>
  <si>
    <t>2.3</t>
  </si>
  <si>
    <t>Подпрограмма "Развитие инфраструктуры Тевризского муниципального района"</t>
  </si>
  <si>
    <t>2.3.1</t>
  </si>
  <si>
    <t>Организация водоснабжения населения (финансовое обеспечение (возмещение) затрат в связи с производством и реализацией товаров, работ, услуг МУП Водострой)</t>
  </si>
  <si>
    <t>Наименование муниципальных программ Тевризского муниципального района (непрограммных правлений деятельности) и случаев предоставления из районного бюджета субсидий юридическим лицам (за исключением субсидий государственным (муниципальным) учреждениям),
индивидуальным предпринимателям, а также физическим лицам – производителям товаров, работ, услуг</t>
  </si>
  <si>
    <t>2.3.2</t>
  </si>
  <si>
    <t>Возмещение недополученных доходов на заработную плату МУП "Водострой" Тевризского муниципального района Омской области</t>
  </si>
  <si>
    <t>2.3.4</t>
  </si>
  <si>
    <t>Возмещение недополученных доходов МУП "Сибирь" Тевризского муниципального района Омской области</t>
  </si>
  <si>
    <t>к Решению Совета Тевризского муниципального района Омской области
«О бюджете Тевризского муниципального района Омской области 
на 2024 год и на плановый период 2025 и 2026 годов"</t>
  </si>
  <si>
    <t>2.2.2</t>
  </si>
  <si>
    <t>Возмещение недополученных доходов МУП "Резерв" Тевризского муниципального района Омской области</t>
  </si>
  <si>
    <t>2.3.3</t>
  </si>
  <si>
    <t>Расходы на капитальный  ремонт котельных МУП Сибирь</t>
  </si>
  <si>
    <t>3.</t>
  </si>
  <si>
    <t>Непрограммные расходы</t>
  </si>
  <si>
    <t>3.1</t>
  </si>
  <si>
    <t>Расходы по формированию и использованию средств резервного фонда Администрации Тевризского муниципального района Омской области</t>
  </si>
  <si>
    <t>3.1.1</t>
  </si>
  <si>
    <t>Финансовое обеспечение непредвиденных расходов, направленных на приобретение пяти глубинных насосов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</si>
</sst>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0" fontId="1" fillId="2" borderId="0" xfId="1" applyNumberFormat="1" applyFont="1" applyFill="1" applyAlignment="1" applyProtection="1">
      <alignment horizontal="right"/>
      <protection hidden="1"/>
    </xf>
    <xf numFmtId="0" fontId="1" fillId="2" borderId="0" xfId="1" applyFill="1" applyProtection="1">
      <protection hidden="1"/>
    </xf>
    <xf numFmtId="0" fontId="1" fillId="2" borderId="0" xfId="1" applyFont="1" applyFill="1" applyProtection="1">
      <protection hidden="1"/>
    </xf>
    <xf numFmtId="0" fontId="1" fillId="2" borderId="0" xfId="1" applyFill="1"/>
    <xf numFmtId="1" fontId="3" fillId="0" borderId="3" xfId="0" applyNumberFormat="1" applyFont="1" applyFill="1" applyBorder="1" applyAlignment="1">
      <alignment horizontal="center" vertical="top" shrinkToFit="1"/>
    </xf>
    <xf numFmtId="49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4" fontId="2" fillId="0" borderId="4" xfId="0" applyNumberFormat="1" applyFont="1" applyFill="1" applyBorder="1" applyAlignment="1">
      <alignment horizontal="right" vertical="top" wrapText="1"/>
    </xf>
    <xf numFmtId="49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0" applyFont="1" applyBorder="1" applyAlignment="1">
      <alignment horizontal="left" vertical="top" wrapText="1"/>
    </xf>
    <xf numFmtId="4" fontId="2" fillId="0" borderId="5" xfId="0" applyNumberFormat="1" applyFont="1" applyFill="1" applyBorder="1" applyAlignment="1">
      <alignment horizontal="right" vertical="top"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4" fontId="3" fillId="0" borderId="1" xfId="0" applyNumberFormat="1" applyFont="1" applyFill="1" applyBorder="1" applyAlignment="1">
      <alignment horizontal="right" vertical="top"/>
    </xf>
    <xf numFmtId="0" fontId="2" fillId="2" borderId="1" xfId="1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/>
    <xf numFmtId="0" fontId="2" fillId="2" borderId="1" xfId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2" fillId="2" borderId="0" xfId="1" applyNumberFormat="1" applyFont="1" applyFill="1" applyAlignment="1" applyProtection="1">
      <alignment horizontal="right" wrapText="1"/>
      <protection hidden="1"/>
    </xf>
    <xf numFmtId="0" fontId="5" fillId="0" borderId="0" xfId="0" applyFont="1" applyAlignment="1"/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0" fillId="0" borderId="0" xfId="0" applyAlignment="1"/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31"/>
  <sheetViews>
    <sheetView showGridLines="0" tabSelected="1" view="pageBreakPreview" zoomScaleSheetLayoutView="100" workbookViewId="0">
      <selection activeCell="C20" sqref="C20"/>
    </sheetView>
  </sheetViews>
  <sheetFormatPr defaultColWidth="9.140625" defaultRowHeight="18.75" x14ac:dyDescent="0.3"/>
  <cols>
    <col min="1" max="1" width="0.5703125" style="1" customWidth="1"/>
    <col min="2" max="2" width="8.28515625" style="8" customWidth="1"/>
    <col min="3" max="3" width="125.85546875" style="8" customWidth="1"/>
    <col min="4" max="4" width="14.42578125" style="1" customWidth="1"/>
    <col min="5" max="220" width="11.7109375" style="1" customWidth="1"/>
    <col min="221" max="16384" width="9.140625" style="1"/>
  </cols>
  <sheetData>
    <row r="1" spans="1:6" s="3" customFormat="1" x14ac:dyDescent="0.3">
      <c r="C1" s="24"/>
      <c r="D1" s="25"/>
      <c r="E1" s="25"/>
      <c r="F1" s="24" t="s">
        <v>5</v>
      </c>
    </row>
    <row r="2" spans="1:6" ht="58.5" customHeight="1" x14ac:dyDescent="0.3">
      <c r="A2" s="2"/>
      <c r="B2" s="7"/>
      <c r="C2" s="33" t="s">
        <v>32</v>
      </c>
      <c r="D2" s="34"/>
      <c r="E2" s="34"/>
      <c r="F2" s="34"/>
    </row>
    <row r="3" spans="1:6" x14ac:dyDescent="0.3">
      <c r="A3" s="2"/>
      <c r="B3" s="7"/>
      <c r="C3" s="5"/>
    </row>
    <row r="4" spans="1:6" x14ac:dyDescent="0.3">
      <c r="A4" s="2"/>
      <c r="B4" s="6"/>
      <c r="C4" s="6"/>
    </row>
    <row r="5" spans="1:6" ht="12.75" customHeight="1" x14ac:dyDescent="0.3">
      <c r="A5" s="2"/>
      <c r="B5" s="6"/>
      <c r="C5" s="6"/>
    </row>
    <row r="6" spans="1:6" s="3" customFormat="1" ht="19.5" customHeight="1" x14ac:dyDescent="0.3">
      <c r="A6" s="4"/>
      <c r="B6" s="8"/>
      <c r="C6" s="35" t="s">
        <v>2</v>
      </c>
      <c r="D6" s="36"/>
      <c r="E6" s="36"/>
      <c r="F6" s="36"/>
    </row>
    <row r="7" spans="1:6" s="3" customFormat="1" ht="27.75" customHeight="1" x14ac:dyDescent="0.3">
      <c r="A7" s="4"/>
      <c r="B7" s="8"/>
      <c r="C7" s="37" t="s">
        <v>10</v>
      </c>
      <c r="D7" s="36"/>
      <c r="E7" s="36"/>
      <c r="F7" s="36"/>
    </row>
    <row r="8" spans="1:6" s="3" customFormat="1" x14ac:dyDescent="0.3">
      <c r="A8" s="4"/>
      <c r="B8" s="8"/>
      <c r="C8" s="38"/>
      <c r="D8" s="36"/>
      <c r="E8" s="36"/>
      <c r="F8" s="36"/>
    </row>
    <row r="9" spans="1:6" s="3" customFormat="1" ht="40.5" customHeight="1" x14ac:dyDescent="0.3">
      <c r="A9" s="4"/>
      <c r="B9" s="8"/>
      <c r="C9" s="38"/>
      <c r="D9" s="36"/>
      <c r="E9" s="36"/>
      <c r="F9" s="36"/>
    </row>
    <row r="10" spans="1:6" s="3" customFormat="1" ht="18.75" customHeight="1" x14ac:dyDescent="0.3">
      <c r="A10" s="4"/>
      <c r="B10" s="8"/>
      <c r="C10" s="35" t="s">
        <v>18</v>
      </c>
      <c r="D10" s="36"/>
      <c r="E10" s="36"/>
      <c r="F10" s="36"/>
    </row>
    <row r="11" spans="1:6" ht="19.5" customHeight="1" x14ac:dyDescent="0.3">
      <c r="A11" s="2"/>
      <c r="B11" s="7"/>
      <c r="C11" s="7"/>
    </row>
    <row r="12" spans="1:6" x14ac:dyDescent="0.3">
      <c r="B12" s="30" t="s">
        <v>0</v>
      </c>
      <c r="C12" s="30" t="s">
        <v>27</v>
      </c>
      <c r="D12" s="32" t="s">
        <v>19</v>
      </c>
      <c r="E12" s="32"/>
      <c r="F12" s="32"/>
    </row>
    <row r="13" spans="1:6" x14ac:dyDescent="0.3">
      <c r="B13" s="30"/>
      <c r="C13" s="31"/>
      <c r="D13" s="28" t="s">
        <v>20</v>
      </c>
      <c r="E13" s="28" t="s">
        <v>21</v>
      </c>
      <c r="F13" s="28" t="s">
        <v>22</v>
      </c>
    </row>
    <row r="14" spans="1:6" x14ac:dyDescent="0.3">
      <c r="B14" s="9">
        <v>1</v>
      </c>
      <c r="C14" s="9">
        <v>2</v>
      </c>
      <c r="D14" s="9">
        <v>3</v>
      </c>
      <c r="E14" s="9">
        <v>3</v>
      </c>
      <c r="F14" s="9">
        <v>3</v>
      </c>
    </row>
    <row r="15" spans="1:6" x14ac:dyDescent="0.3">
      <c r="B15" s="10">
        <v>1</v>
      </c>
      <c r="C15" s="11" t="s">
        <v>9</v>
      </c>
      <c r="D15" s="12">
        <f>D16</f>
        <v>0</v>
      </c>
      <c r="E15" s="12">
        <f>SUM(E16)</f>
        <v>669646</v>
      </c>
      <c r="F15" s="12">
        <f>F16</f>
        <v>749646</v>
      </c>
    </row>
    <row r="16" spans="1:6" ht="31.5" x14ac:dyDescent="0.3">
      <c r="B16" s="10" t="s">
        <v>1</v>
      </c>
      <c r="C16" s="11" t="s">
        <v>13</v>
      </c>
      <c r="D16" s="12">
        <f>D17</f>
        <v>0</v>
      </c>
      <c r="E16" s="12">
        <f>E17</f>
        <v>669646</v>
      </c>
      <c r="F16" s="12">
        <f>F17</f>
        <v>749646</v>
      </c>
    </row>
    <row r="17" spans="2:6" x14ac:dyDescent="0.3">
      <c r="B17" s="13" t="s">
        <v>14</v>
      </c>
      <c r="C17" s="14" t="s">
        <v>17</v>
      </c>
      <c r="D17" s="12">
        <v>0</v>
      </c>
      <c r="E17" s="12">
        <v>669646</v>
      </c>
      <c r="F17" s="12">
        <v>749646</v>
      </c>
    </row>
    <row r="18" spans="2:6" x14ac:dyDescent="0.3">
      <c r="B18" s="13">
        <v>2</v>
      </c>
      <c r="C18" s="15" t="s">
        <v>6</v>
      </c>
      <c r="D18" s="12">
        <f>SUM(D19,D21,D24,)</f>
        <v>24272386.670000002</v>
      </c>
      <c r="E18" s="12">
        <f>SUM(E19,E21,E24,)</f>
        <v>100000</v>
      </c>
      <c r="F18" s="12">
        <f>SUM(F19,F21,F24,)</f>
        <v>0</v>
      </c>
    </row>
    <row r="19" spans="2:6" ht="47.25" x14ac:dyDescent="0.3">
      <c r="B19" s="13" t="s">
        <v>3</v>
      </c>
      <c r="C19" s="15" t="s">
        <v>11</v>
      </c>
      <c r="D19" s="12">
        <f>D20</f>
        <v>0</v>
      </c>
      <c r="E19" s="12">
        <f>E20</f>
        <v>100000</v>
      </c>
      <c r="F19" s="12">
        <f>F20</f>
        <v>0</v>
      </c>
    </row>
    <row r="20" spans="2:6" x14ac:dyDescent="0.3">
      <c r="B20" s="13" t="s">
        <v>15</v>
      </c>
      <c r="C20" s="16" t="s">
        <v>8</v>
      </c>
      <c r="D20" s="17">
        <v>0</v>
      </c>
      <c r="E20" s="17">
        <v>100000</v>
      </c>
      <c r="F20" s="17">
        <v>0</v>
      </c>
    </row>
    <row r="21" spans="2:6" ht="31.5" x14ac:dyDescent="0.3">
      <c r="B21" s="13" t="s">
        <v>4</v>
      </c>
      <c r="C21" s="18" t="s">
        <v>12</v>
      </c>
      <c r="D21" s="19">
        <f>SUM(D22:D23)</f>
        <v>10993420.57</v>
      </c>
      <c r="E21" s="19">
        <v>0</v>
      </c>
      <c r="F21" s="19">
        <v>0</v>
      </c>
    </row>
    <row r="22" spans="2:6" x14ac:dyDescent="0.3">
      <c r="B22" s="13" t="s">
        <v>16</v>
      </c>
      <c r="C22" s="20" t="s">
        <v>7</v>
      </c>
      <c r="D22" s="19">
        <f>8725283.36+1200000+706768.21+204391</f>
        <v>10836442.57</v>
      </c>
      <c r="E22" s="19">
        <v>0</v>
      </c>
      <c r="F22" s="19">
        <v>0</v>
      </c>
    </row>
    <row r="23" spans="2:6" x14ac:dyDescent="0.3">
      <c r="B23" s="13" t="s">
        <v>33</v>
      </c>
      <c r="C23" s="26" t="s">
        <v>34</v>
      </c>
      <c r="D23" s="19">
        <f>36978+120000</f>
        <v>156978</v>
      </c>
      <c r="E23" s="19">
        <v>0</v>
      </c>
      <c r="F23" s="19">
        <v>0</v>
      </c>
    </row>
    <row r="24" spans="2:6" x14ac:dyDescent="0.3">
      <c r="B24" s="21" t="s">
        <v>23</v>
      </c>
      <c r="C24" s="22" t="s">
        <v>24</v>
      </c>
      <c r="D24" s="19">
        <f>SUM(D25:D28)</f>
        <v>13278966.100000001</v>
      </c>
      <c r="E24" s="19">
        <v>0</v>
      </c>
      <c r="F24" s="19">
        <v>0</v>
      </c>
    </row>
    <row r="25" spans="2:6" ht="31.5" x14ac:dyDescent="0.3">
      <c r="B25" s="21" t="s">
        <v>25</v>
      </c>
      <c r="C25" s="23" t="s">
        <v>26</v>
      </c>
      <c r="D25" s="27">
        <f>2796508+265568+1010080+389250+389215</f>
        <v>4850621</v>
      </c>
      <c r="E25" s="19">
        <v>0</v>
      </c>
      <c r="F25" s="19">
        <v>0</v>
      </c>
    </row>
    <row r="26" spans="2:6" ht="31.5" x14ac:dyDescent="0.3">
      <c r="B26" s="21" t="s">
        <v>28</v>
      </c>
      <c r="C26" s="23" t="s">
        <v>29</v>
      </c>
      <c r="D26" s="27">
        <f>765000+800000+1362460+2131000+1725000</f>
        <v>6783460</v>
      </c>
      <c r="E26" s="19">
        <v>0</v>
      </c>
      <c r="F26" s="19">
        <v>0</v>
      </c>
    </row>
    <row r="27" spans="2:6" x14ac:dyDescent="0.3">
      <c r="B27" s="21" t="s">
        <v>35</v>
      </c>
      <c r="C27" s="23" t="s">
        <v>36</v>
      </c>
      <c r="D27" s="27">
        <f>579296.8+380000</f>
        <v>959296.8</v>
      </c>
      <c r="E27" s="19">
        <v>0</v>
      </c>
      <c r="F27" s="19">
        <v>0</v>
      </c>
    </row>
    <row r="28" spans="2:6" x14ac:dyDescent="0.3">
      <c r="B28" s="21" t="s">
        <v>30</v>
      </c>
      <c r="C28" s="23" t="s">
        <v>31</v>
      </c>
      <c r="D28" s="19">
        <f>685588.3</f>
        <v>685588.3</v>
      </c>
      <c r="E28" s="19">
        <v>0</v>
      </c>
      <c r="F28" s="19">
        <v>0</v>
      </c>
    </row>
    <row r="29" spans="2:6" x14ac:dyDescent="0.3">
      <c r="B29" s="29" t="s">
        <v>37</v>
      </c>
      <c r="C29" s="23" t="s">
        <v>38</v>
      </c>
      <c r="D29" s="19">
        <f>SUM(D30)</f>
        <v>315432</v>
      </c>
      <c r="E29" s="19">
        <v>0</v>
      </c>
      <c r="F29" s="19">
        <v>0</v>
      </c>
    </row>
    <row r="30" spans="2:6" ht="31.5" x14ac:dyDescent="0.3">
      <c r="B30" s="21" t="s">
        <v>39</v>
      </c>
      <c r="C30" s="23" t="s">
        <v>40</v>
      </c>
      <c r="D30" s="19">
        <f>SUM(D31)</f>
        <v>315432</v>
      </c>
      <c r="E30" s="19">
        <v>0</v>
      </c>
      <c r="F30" s="19">
        <v>0</v>
      </c>
    </row>
    <row r="31" spans="2:6" x14ac:dyDescent="0.3">
      <c r="B31" s="21" t="s">
        <v>41</v>
      </c>
      <c r="C31" s="23" t="s">
        <v>42</v>
      </c>
      <c r="D31" s="19">
        <v>315432</v>
      </c>
      <c r="E31" s="19">
        <v>0</v>
      </c>
      <c r="F31" s="19">
        <v>0</v>
      </c>
    </row>
  </sheetData>
  <mergeCells count="7">
    <mergeCell ref="B12:B13"/>
    <mergeCell ref="C12:C13"/>
    <mergeCell ref="D12:F12"/>
    <mergeCell ref="C2:F2"/>
    <mergeCell ref="C6:F6"/>
    <mergeCell ref="C7:F9"/>
    <mergeCell ref="C10:F10"/>
  </mergeCells>
  <printOptions horizontalCentered="1"/>
  <pageMargins left="1.1811023622047245" right="0.59055118110236227" top="0.59055118110236227" bottom="0.59055118110236227" header="0.31496062992125984" footer="0.51181102362204722"/>
  <pageSetup paperSize="9" scale="47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perekrestova Перекрестова С Н</dc:creator>
  <cp:lastModifiedBy>admin</cp:lastModifiedBy>
  <cp:lastPrinted>2022-11-06T04:29:04Z</cp:lastPrinted>
  <dcterms:created xsi:type="dcterms:W3CDTF">2020-01-31T08:51:14Z</dcterms:created>
  <dcterms:modified xsi:type="dcterms:W3CDTF">2024-12-12T03:45:21Z</dcterms:modified>
</cp:coreProperties>
</file>