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" yWindow="135" windowWidth="15750" windowHeight="12765"/>
  </bookViews>
  <sheets>
    <sheet name="Таблица для заполнения" sheetId="3" r:id="rId1"/>
  </sheets>
  <definedNames>
    <definedName name="_xlnm.Print_Area" localSheetId="0">'Таблица для заполнения'!$A$1:$E$47</definedName>
  </definedNames>
  <calcPr calcId="144525"/>
</workbook>
</file>

<file path=xl/calcChain.xml><?xml version="1.0" encoding="utf-8"?>
<calcChain xmlns="http://schemas.openxmlformats.org/spreadsheetml/2006/main">
  <c r="C8" i="3" l="1"/>
  <c r="D39" i="3" l="1"/>
  <c r="E39" i="3"/>
  <c r="C39" i="3"/>
  <c r="C34" i="3" l="1"/>
  <c r="D34" i="3"/>
  <c r="D56" i="3" s="1"/>
  <c r="E34" i="3"/>
  <c r="C23" i="3"/>
  <c r="D23" i="3"/>
  <c r="E23" i="3"/>
  <c r="C29" i="3"/>
  <c r="C33" i="3" s="1"/>
  <c r="D29" i="3"/>
  <c r="D52" i="3" s="1"/>
  <c r="E29" i="3"/>
  <c r="D8" i="3"/>
  <c r="E8" i="3"/>
  <c r="E50" i="3" s="1"/>
  <c r="C56" i="3" l="1"/>
  <c r="E22" i="3"/>
  <c r="E7" i="3" s="1"/>
  <c r="E43" i="3" s="1"/>
  <c r="E52" i="3"/>
  <c r="D22" i="3"/>
  <c r="D7" i="3" s="1"/>
  <c r="D43" i="3" s="1"/>
  <c r="E33" i="3"/>
  <c r="C22" i="3"/>
  <c r="C7" i="3" s="1"/>
  <c r="C43" i="3" s="1"/>
  <c r="D33" i="3"/>
  <c r="C50" i="3"/>
  <c r="C46" i="3"/>
  <c r="D46" i="3"/>
  <c r="D50" i="3"/>
  <c r="C52" i="3"/>
  <c r="E46" i="3"/>
  <c r="E56" i="3"/>
  <c r="C53" i="3" l="1"/>
  <c r="C51" i="3"/>
  <c r="E51" i="3"/>
  <c r="E53" i="3"/>
  <c r="D51" i="3"/>
  <c r="D53" i="3"/>
  <c r="C58" i="3"/>
  <c r="E58" i="3" l="1"/>
  <c r="D58" i="3" l="1"/>
</calcChain>
</file>

<file path=xl/sharedStrings.xml><?xml version="1.0" encoding="utf-8"?>
<sst xmlns="http://schemas.openxmlformats.org/spreadsheetml/2006/main" count="97" uniqueCount="95">
  <si>
    <t xml:space="preserve">Наименование </t>
  </si>
  <si>
    <t>Доходы, в том числе:</t>
  </si>
  <si>
    <t xml:space="preserve"> - дотация на выравнивание бюджетной обеспеченности</t>
  </si>
  <si>
    <t xml:space="preserve"> - дотация на поддержку мер по обеспечению сбалансированности</t>
  </si>
  <si>
    <t>Расходы всего, в том числе:</t>
  </si>
  <si>
    <t>расходы на реализацию муниципальных программ</t>
  </si>
  <si>
    <t>непрограммные расходы местных бюджетов</t>
  </si>
  <si>
    <t>Профицит бюджета (со знаком "+")
дефицит бюджета (со знаком "-")</t>
  </si>
  <si>
    <t>Контроль по расходам</t>
  </si>
  <si>
    <t>налог на доходы физических лиц</t>
  </si>
  <si>
    <t>из него: по дополнительному нормативу</t>
  </si>
  <si>
    <t>акцизы</t>
  </si>
  <si>
    <t>упрощенная система налогообложения</t>
  </si>
  <si>
    <t>единый налог на вмененный доход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</si>
  <si>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</si>
  <si>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</si>
  <si>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</si>
  <si>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</si>
  <si>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</si>
  <si>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</si>
  <si>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задолженность по отмененным налогам</t>
  </si>
  <si>
    <t>неналоговые доходы</t>
  </si>
  <si>
    <t>№ п/п</t>
  </si>
  <si>
    <t>1.</t>
  </si>
  <si>
    <t>1.1.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</si>
  <si>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</si>
  <si>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</si>
  <si>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</si>
  <si>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</si>
  <si>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</si>
  <si>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</si>
  <si>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</si>
  <si>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</si>
  <si>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</si>
  <si>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</si>
  <si>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</si>
  <si>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</si>
  <si>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</si>
  <si>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1.2.</t>
  </si>
  <si>
    <t>1.2.1</t>
  </si>
  <si>
    <t>возврат остатков (2.19)</t>
  </si>
  <si>
    <t>1.2.2</t>
  </si>
  <si>
    <t>1.2.2.1</t>
  </si>
  <si>
    <t>1.2.2.2</t>
  </si>
  <si>
    <t>1.2.2.3</t>
  </si>
  <si>
    <t xml:space="preserve"> - прочие дотации</t>
  </si>
  <si>
    <t>1.2.3</t>
  </si>
  <si>
    <t>2.</t>
  </si>
  <si>
    <t>2.1</t>
  </si>
  <si>
    <t>2.2.</t>
  </si>
  <si>
    <t>2.4.</t>
  </si>
  <si>
    <t>3.</t>
  </si>
  <si>
    <t>3.1</t>
  </si>
  <si>
    <t>3.2</t>
  </si>
  <si>
    <t>Контроль по доходам</t>
  </si>
  <si>
    <t>проверка пункта 1.1</t>
  </si>
  <si>
    <t>проверка пункта 1.2</t>
  </si>
  <si>
    <t>проверка пункта 1.2.2</t>
  </si>
  <si>
    <t>проверка пункта 1.2.3</t>
  </si>
  <si>
    <t>Дефицит/профицит</t>
  </si>
  <si>
    <t>1.2.1.1</t>
  </si>
  <si>
    <t>1.2.1.2</t>
  </si>
  <si>
    <t>1.2.1.3</t>
  </si>
  <si>
    <t>1.2.1.4</t>
  </si>
  <si>
    <t>1.2.1.5</t>
  </si>
  <si>
    <t>целевого характера, из них:</t>
  </si>
  <si>
    <t>нецелевого характера, из них:</t>
  </si>
  <si>
    <t>расходы на обслуживание муниципального долга</t>
  </si>
  <si>
    <t>3.1.1</t>
  </si>
  <si>
    <t>в том числе рыночные заимствования</t>
  </si>
  <si>
    <t>2025 год</t>
  </si>
  <si>
    <t>2026 год</t>
  </si>
  <si>
    <r>
      <t xml:space="preserve">Объем консолидированного бюджета муниципального района 
</t>
    </r>
    <r>
      <rPr>
        <sz val="14"/>
        <color rgb="FF3333FF"/>
        <rFont val="Times New Roman"/>
        <family val="1"/>
        <charset val="204"/>
      </rPr>
      <t>(без учета внутренних оборотов),</t>
    </r>
    <r>
      <rPr>
        <sz val="14"/>
        <color rgb="FF000000"/>
        <rFont val="Times New Roman"/>
        <family val="1"/>
        <charset val="204"/>
      </rPr>
      <t xml:space="preserve"> (тыс. рублей) </t>
    </r>
  </si>
  <si>
    <t>доходы от возврата остатков (2.18)</t>
  </si>
  <si>
    <t>безвозмездные поступления (2.00) всего, в том числе:</t>
  </si>
  <si>
    <r>
      <t xml:space="preserve">Объем муниципального долга </t>
    </r>
    <r>
      <rPr>
        <i/>
        <sz val="14"/>
        <color rgb="FF000000"/>
        <rFont val="Times New Roman"/>
        <family val="1"/>
        <charset val="204"/>
      </rPr>
      <t>(на конец года)</t>
    </r>
  </si>
  <si>
    <t>х</t>
  </si>
  <si>
    <t>налоговые и неналоговые (1.00), в том числе:</t>
  </si>
  <si>
    <t>ст. 142.1 БК РФ (дотация на выравнивание поселений из бюджета МР)</t>
  </si>
  <si>
    <t>БП от госудасртвенных (муниципальных) организацийий (2.03)</t>
  </si>
  <si>
    <t>прочие БП (2.07)</t>
  </si>
  <si>
    <t>субсидии (2.02.2), субвенции (2.02.3), иные межбюджетные трансферты (далее - ИМБТ) (2.02.4), прочие безвозмездные поступления (далее - БП) от других бюджетов бюджетной системы РФ(2.02.9)</t>
  </si>
  <si>
    <t>Приложение</t>
  </si>
  <si>
    <t>ст. 142.3 БК РФ (субсидии из бюджета МО местным бюджетам); 
ст. 142.4 (ИМБТ бюджетам поселениям из бюджета МР); 
ст. 142.5 БК РФ (ИМБТ из бюджета поселений бюджетам МР)</t>
  </si>
  <si>
    <r>
      <t xml:space="preserve">Уровень долговой нагрузки, </t>
    </r>
    <r>
      <rPr>
        <i/>
        <sz val="14"/>
        <color rgb="FF000000"/>
        <rFont val="Times New Roman"/>
        <family val="1"/>
        <charset val="204"/>
      </rPr>
      <t>процентов</t>
    </r>
  </si>
  <si>
    <r>
      <t>Справочно:</t>
    </r>
    <r>
      <rPr>
        <sz val="14"/>
        <rFont val="Times New Roman"/>
        <family val="1"/>
        <charset val="204"/>
      </rPr>
      <t xml:space="preserve"> безвозмездные поступления от других бюджетов бюджетной системы РФ </t>
    </r>
    <r>
      <rPr>
        <i/>
        <sz val="14"/>
        <rFont val="Times New Roman"/>
        <family val="1"/>
        <charset val="204"/>
      </rPr>
      <t>(2.02)</t>
    </r>
  </si>
  <si>
    <t>Справочно:</t>
  </si>
  <si>
    <t>2.3.</t>
  </si>
  <si>
    <t>суммы подлежащие исключению, из них:</t>
  </si>
  <si>
    <t>2.4.1</t>
  </si>
  <si>
    <t>2.4.2</t>
  </si>
  <si>
    <t>2.4.3</t>
  </si>
  <si>
    <t>проценты за пользование кредитами, предоставленными из бюджета МО местным бюджетам</t>
  </si>
  <si>
    <t xml:space="preserve">ПРОГНОЗ
основных характеристик консолидированного бюджета Тевризского муниципального района Омской области 
на 2025 год и на плановый период 2026 и 2027 годов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</si>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</sst>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&quot; &quot;;[Red]&quot;-&quot;#,##0.00&quot; &quot;"/>
    <numFmt numFmtId="165" formatCode="#,##0.0"/>
    <numFmt numFmtId="166" formatCode="#,##0.00_ ;[Red]\-#,##0.00\ "/>
    <numFmt numFmtId="167" formatCode="#,##0.00;[Red]#,##0.00"/>
  </numFmts>
  <fonts count="20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i/>
      <sz val="18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3333F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7E4BC"/>
        <bgColor rgb="FFD7E4B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D7E4BC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 applyNumberFormat="0" applyBorder="0" applyProtection="0"/>
    <xf numFmtId="43" fontId="6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 applyProtection="1"/>
    <xf numFmtId="165" fontId="2" fillId="0" borderId="5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7" fillId="3" borderId="0" xfId="0" applyFont="1" applyFill="1" applyProtection="1"/>
    <xf numFmtId="0" fontId="9" fillId="0" borderId="0" xfId="0" applyFont="1" applyProtection="1"/>
    <xf numFmtId="0" fontId="7" fillId="0" borderId="0" xfId="0" applyFont="1" applyFill="1" applyProtection="1"/>
    <xf numFmtId="0" fontId="9" fillId="0" borderId="0" xfId="0" applyFont="1" applyFill="1" applyProtection="1"/>
    <xf numFmtId="0" fontId="9" fillId="4" borderId="0" xfId="0" applyFont="1" applyFill="1" applyProtection="1"/>
    <xf numFmtId="164" fontId="4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0" fontId="3" fillId="0" borderId="0" xfId="0" applyFont="1" applyAlignment="1" applyProtection="1">
      <alignment vertical="center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right"/>
    </xf>
    <xf numFmtId="166" fontId="7" fillId="0" borderId="0" xfId="0" applyNumberFormat="1" applyFont="1" applyAlignment="1" applyProtection="1">
      <alignment horizontal="center" vertical="center"/>
    </xf>
    <xf numFmtId="0" fontId="15" fillId="0" borderId="0" xfId="0" applyFont="1" applyFill="1" applyAlignment="1" applyProtection="1">
      <alignment horizontal="right"/>
    </xf>
    <xf numFmtId="43" fontId="15" fillId="0" borderId="0" xfId="2" applyFont="1" applyFill="1" applyAlignment="1" applyProtection="1">
      <alignment horizontal="center" vertical="center"/>
    </xf>
    <xf numFmtId="166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Fill="1" applyProtection="1"/>
    <xf numFmtId="166" fontId="15" fillId="0" borderId="0" xfId="0" applyNumberFormat="1" applyFont="1" applyFill="1" applyAlignment="1" applyProtection="1">
      <alignment horizontal="right"/>
    </xf>
    <xf numFmtId="166" fontId="15" fillId="0" borderId="0" xfId="2" applyNumberFormat="1" applyFont="1" applyFill="1" applyAlignment="1" applyProtection="1">
      <alignment horizontal="center" vertical="center"/>
    </xf>
    <xf numFmtId="166" fontId="15" fillId="0" borderId="0" xfId="0" applyNumberFormat="1" applyFont="1" applyFill="1" applyProtection="1"/>
    <xf numFmtId="0" fontId="16" fillId="0" borderId="0" xfId="0" applyFont="1" applyFill="1" applyAlignment="1" applyProtection="1">
      <alignment horizontal="right"/>
    </xf>
    <xf numFmtId="2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center" vertical="center"/>
    </xf>
    <xf numFmtId="43" fontId="15" fillId="0" borderId="0" xfId="2" applyFont="1" applyFill="1" applyProtection="1"/>
    <xf numFmtId="43" fontId="15" fillId="0" borderId="0" xfId="0" applyNumberFormat="1" applyFont="1" applyFill="1" applyProtection="1"/>
    <xf numFmtId="0" fontId="7" fillId="0" borderId="5" xfId="0" applyFont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right" vertical="center"/>
    </xf>
    <xf numFmtId="167" fontId="7" fillId="0" borderId="0" xfId="0" applyNumberFormat="1" applyFont="1" applyAlignment="1" applyProtection="1">
      <alignment horizontal="center" vertical="center"/>
    </xf>
    <xf numFmtId="0" fontId="14" fillId="0" borderId="0" xfId="0" applyFont="1" applyAlignment="1" applyProtection="1">
      <alignment horizontal="right"/>
    </xf>
    <xf numFmtId="164" fontId="3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164" fontId="3" fillId="0" borderId="5" xfId="0" applyNumberFormat="1" applyFont="1" applyBorder="1" applyAlignment="1" applyProtection="1">
      <alignment horizontal="center" vertical="center"/>
    </xf>
    <xf numFmtId="0" fontId="19" fillId="0" borderId="0" xfId="0" applyFont="1" applyAlignment="1" applyProtection="1">
      <alignment horizontal="right"/>
      <protection locked="0"/>
    </xf>
    <xf numFmtId="49" fontId="8" fillId="5" borderId="5" xfId="0" applyNumberFormat="1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vertical="top" wrapText="1"/>
    </xf>
    <xf numFmtId="49" fontId="7" fillId="6" borderId="5" xfId="0" applyNumberFormat="1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horizontal="left" vertical="top" wrapText="1"/>
    </xf>
    <xf numFmtId="166" fontId="3" fillId="6" borderId="5" xfId="0" applyNumberFormat="1" applyFont="1" applyFill="1" applyBorder="1" applyAlignment="1" applyProtection="1">
      <alignment horizontal="center" vertical="center"/>
    </xf>
    <xf numFmtId="49" fontId="7" fillId="6" borderId="6" xfId="0" applyNumberFormat="1" applyFont="1" applyFill="1" applyBorder="1" applyAlignment="1" applyProtection="1">
      <alignment horizontal="center" vertical="center"/>
      <protection locked="0"/>
    </xf>
    <xf numFmtId="0" fontId="2" fillId="6" borderId="12" xfId="0" applyFont="1" applyFill="1" applyBorder="1" applyAlignment="1" applyProtection="1">
      <alignment horizontal="left" vertical="top" wrapText="1"/>
      <protection locked="0"/>
    </xf>
    <xf numFmtId="49" fontId="9" fillId="6" borderId="5" xfId="0" applyNumberFormat="1" applyFont="1" applyFill="1" applyBorder="1" applyAlignment="1" applyProtection="1">
      <alignment horizontal="center" vertical="center"/>
      <protection locked="0"/>
    </xf>
    <xf numFmtId="0" fontId="5" fillId="6" borderId="2" xfId="0" applyFont="1" applyFill="1" applyBorder="1" applyAlignment="1" applyProtection="1">
      <alignment horizontal="right" vertical="top" wrapText="1"/>
      <protection locked="0"/>
    </xf>
    <xf numFmtId="166" fontId="5" fillId="6" borderId="1" xfId="0" applyNumberFormat="1" applyFont="1" applyFill="1" applyBorder="1" applyAlignment="1" applyProtection="1">
      <alignment horizontal="center" vertical="center"/>
      <protection locked="0"/>
    </xf>
    <xf numFmtId="166" fontId="5" fillId="6" borderId="5" xfId="0" applyNumberFormat="1" applyFont="1" applyFill="1" applyBorder="1" applyAlignment="1" applyProtection="1">
      <alignment horizontal="center" vertical="center"/>
      <protection locked="0"/>
    </xf>
    <xf numFmtId="49" fontId="7" fillId="6" borderId="5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left" vertical="top" wrapText="1"/>
      <protection locked="0"/>
    </xf>
    <xf numFmtId="166" fontId="2" fillId="6" borderId="1" xfId="0" applyNumberFormat="1" applyFont="1" applyFill="1" applyBorder="1" applyAlignment="1" applyProtection="1">
      <alignment horizontal="center" vertical="center"/>
      <protection locked="0"/>
    </xf>
    <xf numFmtId="166" fontId="2" fillId="6" borderId="3" xfId="0" applyNumberFormat="1" applyFont="1" applyFill="1" applyBorder="1" applyAlignment="1" applyProtection="1">
      <alignment horizontal="center" vertical="center"/>
      <protection locked="0"/>
    </xf>
    <xf numFmtId="166" fontId="2" fillId="6" borderId="5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left" vertical="top" wrapText="1"/>
    </xf>
    <xf numFmtId="166" fontId="3" fillId="6" borderId="1" xfId="0" applyNumberFormat="1" applyFont="1" applyFill="1" applyBorder="1" applyAlignment="1" applyProtection="1">
      <alignment horizontal="center" vertical="center"/>
    </xf>
    <xf numFmtId="49" fontId="15" fillId="6" borderId="5" xfId="0" applyNumberFormat="1" applyFont="1" applyFill="1" applyBorder="1" applyAlignment="1" applyProtection="1">
      <alignment horizontal="center" vertical="center"/>
    </xf>
    <xf numFmtId="0" fontId="11" fillId="6" borderId="2" xfId="0" applyFont="1" applyFill="1" applyBorder="1" applyAlignment="1" applyProtection="1">
      <alignment horizontal="left" vertical="top" wrapText="1"/>
    </xf>
    <xf numFmtId="49" fontId="16" fillId="6" borderId="5" xfId="0" applyNumberFormat="1" applyFont="1" applyFill="1" applyBorder="1" applyAlignment="1" applyProtection="1">
      <alignment horizontal="center" vertical="center"/>
      <protection locked="0"/>
    </xf>
    <xf numFmtId="0" fontId="10" fillId="6" borderId="2" xfId="0" applyFont="1" applyFill="1" applyBorder="1" applyAlignment="1" applyProtection="1">
      <alignment horizontal="right" vertical="top" wrapText="1"/>
      <protection locked="0"/>
    </xf>
    <xf numFmtId="166" fontId="3" fillId="6" borderId="3" xfId="0" applyNumberFormat="1" applyFont="1" applyFill="1" applyBorder="1" applyAlignment="1" applyProtection="1">
      <alignment horizontal="center" vertical="center"/>
    </xf>
    <xf numFmtId="49" fontId="9" fillId="6" borderId="4" xfId="0" applyNumberFormat="1" applyFont="1" applyFill="1" applyBorder="1" applyAlignment="1" applyProtection="1">
      <alignment horizontal="center" vertical="center"/>
      <protection locked="0"/>
    </xf>
    <xf numFmtId="0" fontId="5" fillId="6" borderId="7" xfId="0" applyFont="1" applyFill="1" applyBorder="1" applyAlignment="1" applyProtection="1">
      <alignment horizontal="right" vertical="top" wrapText="1"/>
      <protection locked="0"/>
    </xf>
    <xf numFmtId="0" fontId="5" fillId="6" borderId="5" xfId="0" applyFont="1" applyFill="1" applyBorder="1" applyAlignment="1" applyProtection="1">
      <alignment horizontal="right" vertical="top" wrapText="1"/>
      <protection locked="0"/>
    </xf>
    <xf numFmtId="0" fontId="10" fillId="6" borderId="10" xfId="0" applyFont="1" applyFill="1" applyBorder="1" applyAlignment="1" applyProtection="1">
      <alignment horizontal="right" vertical="top" wrapText="1"/>
    </xf>
    <xf numFmtId="0" fontId="3" fillId="5" borderId="2" xfId="0" applyFont="1" applyFill="1" applyBorder="1" applyAlignment="1" applyProtection="1">
      <alignment vertical="top" wrapText="1"/>
    </xf>
    <xf numFmtId="166" fontId="3" fillId="5" borderId="1" xfId="0" applyNumberFormat="1" applyFont="1" applyFill="1" applyBorder="1" applyAlignment="1" applyProtection="1">
      <alignment horizontal="center" vertical="center"/>
    </xf>
    <xf numFmtId="0" fontId="2" fillId="6" borderId="2" xfId="0" applyFont="1" applyFill="1" applyBorder="1" applyAlignment="1" applyProtection="1">
      <alignment vertical="top" wrapText="1"/>
      <protection locked="0"/>
    </xf>
    <xf numFmtId="49" fontId="5" fillId="6" borderId="14" xfId="0" applyNumberFormat="1" applyFont="1" applyFill="1" applyBorder="1" applyAlignment="1" applyProtection="1">
      <alignment horizontal="left" vertical="top"/>
    </xf>
    <xf numFmtId="164" fontId="2" fillId="6" borderId="1" xfId="0" applyNumberFormat="1" applyFont="1" applyFill="1" applyBorder="1" applyAlignment="1" applyProtection="1">
      <alignment horizontal="center" vertical="center"/>
    </xf>
    <xf numFmtId="49" fontId="11" fillId="6" borderId="2" xfId="0" applyNumberFormat="1" applyFont="1" applyFill="1" applyBorder="1" applyAlignment="1" applyProtection="1">
      <alignment horizontal="left" vertical="top" wrapText="1"/>
      <protection locked="0"/>
    </xf>
    <xf numFmtId="49" fontId="5" fillId="6" borderId="2" xfId="0" applyNumberFormat="1" applyFont="1" applyFill="1" applyBorder="1" applyAlignment="1" applyProtection="1">
      <alignment horizontal="right" vertical="top" wrapText="1"/>
      <protection locked="0"/>
    </xf>
    <xf numFmtId="166" fontId="5" fillId="6" borderId="3" xfId="0" applyNumberFormat="1" applyFont="1" applyFill="1" applyBorder="1" applyAlignment="1" applyProtection="1">
      <alignment horizontal="center" vertical="center"/>
      <protection locked="0"/>
    </xf>
    <xf numFmtId="49" fontId="10" fillId="6" borderId="2" xfId="0" applyNumberFormat="1" applyFont="1" applyFill="1" applyBorder="1" applyAlignment="1" applyProtection="1">
      <alignment horizontal="right" vertical="top" wrapText="1"/>
      <protection locked="0"/>
    </xf>
    <xf numFmtId="0" fontId="3" fillId="5" borderId="2" xfId="0" applyFont="1" applyFill="1" applyBorder="1" applyAlignment="1" applyProtection="1">
      <alignment horizontal="left" vertical="top" wrapText="1"/>
    </xf>
    <xf numFmtId="49" fontId="8" fillId="6" borderId="5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vertical="top"/>
      <protection locked="0"/>
    </xf>
    <xf numFmtId="166" fontId="3" fillId="6" borderId="1" xfId="2" applyNumberFormat="1" applyFont="1" applyFill="1" applyBorder="1" applyAlignment="1" applyProtection="1">
      <alignment horizontal="center" vertical="center"/>
      <protection locked="0"/>
    </xf>
    <xf numFmtId="166" fontId="3" fillId="6" borderId="3" xfId="2" applyNumberFormat="1" applyFont="1" applyFill="1" applyBorder="1" applyAlignment="1" applyProtection="1">
      <alignment horizontal="center" vertical="center"/>
      <protection locked="0"/>
    </xf>
    <xf numFmtId="166" fontId="3" fillId="6" borderId="5" xfId="2" applyNumberFormat="1" applyFont="1" applyFill="1" applyBorder="1" applyAlignment="1" applyProtection="1">
      <alignment horizontal="center" vertical="center"/>
      <protection locked="0"/>
    </xf>
    <xf numFmtId="0" fontId="5" fillId="6" borderId="2" xfId="0" applyFont="1" applyFill="1" applyBorder="1" applyAlignment="1" applyProtection="1">
      <alignment horizontal="right" vertical="top"/>
      <protection locked="0"/>
    </xf>
    <xf numFmtId="49" fontId="8" fillId="6" borderId="5" xfId="0" applyNumberFormat="1" applyFont="1" applyFill="1" applyBorder="1" applyAlignment="1" applyProtection="1">
      <alignment horizontal="center" vertical="center"/>
    </xf>
    <xf numFmtId="0" fontId="3" fillId="6" borderId="2" xfId="0" applyFont="1" applyFill="1" applyBorder="1" applyAlignment="1" applyProtection="1">
      <alignment vertical="top"/>
    </xf>
    <xf numFmtId="166" fontId="3" fillId="0" borderId="5" xfId="0" applyNumberFormat="1" applyFont="1" applyFill="1" applyBorder="1" applyAlignment="1" applyProtection="1">
      <alignment horizontal="center" vertical="center"/>
    </xf>
    <xf numFmtId="166" fontId="2" fillId="0" borderId="11" xfId="0" applyNumberFormat="1" applyFont="1" applyFill="1" applyBorder="1" applyAlignment="1" applyProtection="1">
      <alignment horizontal="center" vertical="center"/>
      <protection locked="0"/>
    </xf>
    <xf numFmtId="166" fontId="2" fillId="0" borderId="13" xfId="0" applyNumberFormat="1" applyFont="1" applyFill="1" applyBorder="1" applyAlignment="1" applyProtection="1">
      <alignment horizontal="center" vertical="center"/>
      <protection locked="0"/>
    </xf>
    <xf numFmtId="166" fontId="2" fillId="0" borderId="6" xfId="0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 applyProtection="1">
      <alignment horizontal="center" vertical="center"/>
      <protection locked="0"/>
    </xf>
    <xf numFmtId="166" fontId="5" fillId="0" borderId="5" xfId="0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 applyProtection="1">
      <alignment horizontal="center" vertical="center"/>
      <protection locked="0"/>
    </xf>
    <xf numFmtId="166" fontId="2" fillId="0" borderId="3" xfId="0" applyNumberFormat="1" applyFont="1" applyFill="1" applyBorder="1" applyAlignment="1" applyProtection="1">
      <alignment horizontal="center" vertical="center"/>
      <protection locked="0"/>
    </xf>
    <xf numFmtId="166" fontId="2" fillId="0" borderId="5" xfId="0" applyNumberFormat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Fill="1" applyBorder="1" applyAlignment="1" applyProtection="1">
      <alignment horizontal="center" vertical="center"/>
    </xf>
    <xf numFmtId="166" fontId="17" fillId="0" borderId="1" xfId="0" applyNumberFormat="1" applyFont="1" applyFill="1" applyBorder="1" applyAlignment="1" applyProtection="1">
      <alignment horizontal="center" vertical="center"/>
    </xf>
    <xf numFmtId="166" fontId="10" fillId="0" borderId="1" xfId="0" applyNumberFormat="1" applyFont="1" applyFill="1" applyBorder="1" applyAlignment="1" applyProtection="1">
      <alignment horizontal="center" vertical="center"/>
      <protection locked="0"/>
    </xf>
    <xf numFmtId="166" fontId="10" fillId="0" borderId="0" xfId="0" applyNumberFormat="1" applyFont="1" applyFill="1" applyBorder="1" applyAlignment="1" applyProtection="1">
      <alignment horizontal="center" vertical="center"/>
      <protection locked="0"/>
    </xf>
    <xf numFmtId="166" fontId="10" fillId="0" borderId="5" xfId="0" applyNumberFormat="1" applyFont="1" applyFill="1" applyBorder="1" applyAlignment="1" applyProtection="1">
      <alignment horizontal="center" vertical="center"/>
      <protection locked="0"/>
    </xf>
    <xf numFmtId="166" fontId="10" fillId="0" borderId="3" xfId="0" applyNumberFormat="1" applyFont="1" applyFill="1" applyBorder="1" applyAlignment="1" applyProtection="1">
      <alignment horizontal="center" vertical="center"/>
      <protection locked="0"/>
    </xf>
    <xf numFmtId="166" fontId="3" fillId="0" borderId="3" xfId="0" applyNumberFormat="1" applyFont="1" applyFill="1" applyBorder="1" applyAlignment="1" applyProtection="1">
      <alignment horizontal="center" vertical="center"/>
    </xf>
    <xf numFmtId="166" fontId="5" fillId="0" borderId="8" xfId="0" applyNumberFormat="1" applyFont="1" applyFill="1" applyBorder="1" applyAlignment="1" applyProtection="1">
      <alignment horizontal="center" vertical="center"/>
      <protection locked="0"/>
    </xf>
    <xf numFmtId="166" fontId="5" fillId="0" borderId="9" xfId="0" applyNumberFormat="1" applyFont="1" applyFill="1" applyBorder="1" applyAlignment="1" applyProtection="1">
      <alignment horizontal="center" vertical="center"/>
      <protection locked="0"/>
    </xf>
    <xf numFmtId="166" fontId="4" fillId="0" borderId="1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</cellXfs>
  <cellStyles count="3">
    <cellStyle name="Обычный" xfId="0" builtinId="0" customBuiltin="1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D7E4B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5"/>
  <sheetViews>
    <sheetView tabSelected="1" view="pageBreakPreview" zoomScale="80" zoomScaleNormal="60" zoomScaleSheetLayoutView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39" sqref="C39"/>
    </sheetView>
  </sheetViews>
  <sheetFormatPr defaultRowHeight="15" x14ac:dyDescent="0.25"/>
  <cols>
    <col min="1" max="1" width="9.28515625" style="1" customWidth="1"/>
    <col min="2" max="2" width="81.28515625" style="1" customWidth="1"/>
    <col min="3" max="5" width="26.28515625" style="1" customWidth="1"/>
    <col min="6" max="243" width="9.140625" style="1"/>
    <col min="244" max="244" width="14.140625" style="1" customWidth="1"/>
    <col min="245" max="245" width="57.28515625" style="1" customWidth="1"/>
    <col min="246" max="261" width="27" style="1" customWidth="1"/>
    <col min="262" max="499" width="9.140625" style="1"/>
    <col min="500" max="500" width="14.140625" style="1" customWidth="1"/>
    <col min="501" max="501" width="57.28515625" style="1" customWidth="1"/>
    <col min="502" max="517" width="27" style="1" customWidth="1"/>
    <col min="518" max="755" width="9.140625" style="1"/>
    <col min="756" max="756" width="14.140625" style="1" customWidth="1"/>
    <col min="757" max="757" width="57.28515625" style="1" customWidth="1"/>
    <col min="758" max="773" width="27" style="1" customWidth="1"/>
    <col min="774" max="1011" width="9.140625" style="1"/>
    <col min="1012" max="1012" width="14.140625" style="1" customWidth="1"/>
    <col min="1013" max="1013" width="57.28515625" style="1" customWidth="1"/>
    <col min="1014" max="1029" width="27" style="1" customWidth="1"/>
    <col min="1030" max="1267" width="9.140625" style="1"/>
    <col min="1268" max="1268" width="14.140625" style="1" customWidth="1"/>
    <col min="1269" max="1269" width="57.28515625" style="1" customWidth="1"/>
    <col min="1270" max="1285" width="27" style="1" customWidth="1"/>
    <col min="1286" max="1523" width="9.140625" style="1"/>
    <col min="1524" max="1524" width="14.140625" style="1" customWidth="1"/>
    <col min="1525" max="1525" width="57.28515625" style="1" customWidth="1"/>
    <col min="1526" max="1541" width="27" style="1" customWidth="1"/>
    <col min="1542" max="1779" width="9.140625" style="1"/>
    <col min="1780" max="1780" width="14.140625" style="1" customWidth="1"/>
    <col min="1781" max="1781" width="57.28515625" style="1" customWidth="1"/>
    <col min="1782" max="1797" width="27" style="1" customWidth="1"/>
    <col min="1798" max="2035" width="9.140625" style="1"/>
    <col min="2036" max="2036" width="14.140625" style="1" customWidth="1"/>
    <col min="2037" max="2037" width="57.28515625" style="1" customWidth="1"/>
    <col min="2038" max="2053" width="27" style="1" customWidth="1"/>
    <col min="2054" max="2291" width="9.140625" style="1"/>
    <col min="2292" max="2292" width="14.140625" style="1" customWidth="1"/>
    <col min="2293" max="2293" width="57.28515625" style="1" customWidth="1"/>
    <col min="2294" max="2309" width="27" style="1" customWidth="1"/>
    <col min="2310" max="2547" width="9.140625" style="1"/>
    <col min="2548" max="2548" width="14.140625" style="1" customWidth="1"/>
    <col min="2549" max="2549" width="57.28515625" style="1" customWidth="1"/>
    <col min="2550" max="2565" width="27" style="1" customWidth="1"/>
    <col min="2566" max="2803" width="9.140625" style="1"/>
    <col min="2804" max="2804" width="14.140625" style="1" customWidth="1"/>
    <col min="2805" max="2805" width="57.28515625" style="1" customWidth="1"/>
    <col min="2806" max="2821" width="27" style="1" customWidth="1"/>
    <col min="2822" max="3059" width="9.140625" style="1"/>
    <col min="3060" max="3060" width="14.140625" style="1" customWidth="1"/>
    <col min="3061" max="3061" width="57.28515625" style="1" customWidth="1"/>
    <col min="3062" max="3077" width="27" style="1" customWidth="1"/>
    <col min="3078" max="3315" width="9.140625" style="1"/>
    <col min="3316" max="3316" width="14.140625" style="1" customWidth="1"/>
    <col min="3317" max="3317" width="57.28515625" style="1" customWidth="1"/>
    <col min="3318" max="3333" width="27" style="1" customWidth="1"/>
    <col min="3334" max="3571" width="9.140625" style="1"/>
    <col min="3572" max="3572" width="14.140625" style="1" customWidth="1"/>
    <col min="3573" max="3573" width="57.28515625" style="1" customWidth="1"/>
    <col min="3574" max="3589" width="27" style="1" customWidth="1"/>
    <col min="3590" max="3827" width="9.140625" style="1"/>
    <col min="3828" max="3828" width="14.140625" style="1" customWidth="1"/>
    <col min="3829" max="3829" width="57.28515625" style="1" customWidth="1"/>
    <col min="3830" max="3845" width="27" style="1" customWidth="1"/>
    <col min="3846" max="4083" width="9.140625" style="1"/>
    <col min="4084" max="4084" width="14.140625" style="1" customWidth="1"/>
    <col min="4085" max="4085" width="57.28515625" style="1" customWidth="1"/>
    <col min="4086" max="4101" width="27" style="1" customWidth="1"/>
    <col min="4102" max="4339" width="9.140625" style="1"/>
    <col min="4340" max="4340" width="14.140625" style="1" customWidth="1"/>
    <col min="4341" max="4341" width="57.28515625" style="1" customWidth="1"/>
    <col min="4342" max="4357" width="27" style="1" customWidth="1"/>
    <col min="4358" max="4595" width="9.140625" style="1"/>
    <col min="4596" max="4596" width="14.140625" style="1" customWidth="1"/>
    <col min="4597" max="4597" width="57.28515625" style="1" customWidth="1"/>
    <col min="4598" max="4613" width="27" style="1" customWidth="1"/>
    <col min="4614" max="4851" width="9.140625" style="1"/>
    <col min="4852" max="4852" width="14.140625" style="1" customWidth="1"/>
    <col min="4853" max="4853" width="57.28515625" style="1" customWidth="1"/>
    <col min="4854" max="4869" width="27" style="1" customWidth="1"/>
    <col min="4870" max="5107" width="9.140625" style="1"/>
    <col min="5108" max="5108" width="14.140625" style="1" customWidth="1"/>
    <col min="5109" max="5109" width="57.28515625" style="1" customWidth="1"/>
    <col min="5110" max="5125" width="27" style="1" customWidth="1"/>
    <col min="5126" max="5363" width="9.140625" style="1"/>
    <col min="5364" max="5364" width="14.140625" style="1" customWidth="1"/>
    <col min="5365" max="5365" width="57.28515625" style="1" customWidth="1"/>
    <col min="5366" max="5381" width="27" style="1" customWidth="1"/>
    <col min="5382" max="5619" width="9.140625" style="1"/>
    <col min="5620" max="5620" width="14.140625" style="1" customWidth="1"/>
    <col min="5621" max="5621" width="57.28515625" style="1" customWidth="1"/>
    <col min="5622" max="5637" width="27" style="1" customWidth="1"/>
    <col min="5638" max="5875" width="9.140625" style="1"/>
    <col min="5876" max="5876" width="14.140625" style="1" customWidth="1"/>
    <col min="5877" max="5877" width="57.28515625" style="1" customWidth="1"/>
    <col min="5878" max="5893" width="27" style="1" customWidth="1"/>
    <col min="5894" max="6131" width="9.140625" style="1"/>
    <col min="6132" max="6132" width="14.140625" style="1" customWidth="1"/>
    <col min="6133" max="6133" width="57.28515625" style="1" customWidth="1"/>
    <col min="6134" max="6149" width="27" style="1" customWidth="1"/>
    <col min="6150" max="6387" width="9.140625" style="1"/>
    <col min="6388" max="6388" width="14.140625" style="1" customWidth="1"/>
    <col min="6389" max="6389" width="57.28515625" style="1" customWidth="1"/>
    <col min="6390" max="6405" width="27" style="1" customWidth="1"/>
    <col min="6406" max="6643" width="9.140625" style="1"/>
    <col min="6644" max="6644" width="14.140625" style="1" customWidth="1"/>
    <col min="6645" max="6645" width="57.28515625" style="1" customWidth="1"/>
    <col min="6646" max="6661" width="27" style="1" customWidth="1"/>
    <col min="6662" max="6899" width="9.140625" style="1"/>
    <col min="6900" max="6900" width="14.140625" style="1" customWidth="1"/>
    <col min="6901" max="6901" width="57.28515625" style="1" customWidth="1"/>
    <col min="6902" max="6917" width="27" style="1" customWidth="1"/>
    <col min="6918" max="7155" width="9.140625" style="1"/>
    <col min="7156" max="7156" width="14.140625" style="1" customWidth="1"/>
    <col min="7157" max="7157" width="57.28515625" style="1" customWidth="1"/>
    <col min="7158" max="7173" width="27" style="1" customWidth="1"/>
    <col min="7174" max="7411" width="9.140625" style="1"/>
    <col min="7412" max="7412" width="14.140625" style="1" customWidth="1"/>
    <col min="7413" max="7413" width="57.28515625" style="1" customWidth="1"/>
    <col min="7414" max="7429" width="27" style="1" customWidth="1"/>
    <col min="7430" max="7667" width="9.140625" style="1"/>
    <col min="7668" max="7668" width="14.140625" style="1" customWidth="1"/>
    <col min="7669" max="7669" width="57.28515625" style="1" customWidth="1"/>
    <col min="7670" max="7685" width="27" style="1" customWidth="1"/>
    <col min="7686" max="7923" width="9.140625" style="1"/>
    <col min="7924" max="7924" width="14.140625" style="1" customWidth="1"/>
    <col min="7925" max="7925" width="57.28515625" style="1" customWidth="1"/>
    <col min="7926" max="7941" width="27" style="1" customWidth="1"/>
    <col min="7942" max="8179" width="9.140625" style="1"/>
    <col min="8180" max="8180" width="14.140625" style="1" customWidth="1"/>
    <col min="8181" max="8181" width="57.28515625" style="1" customWidth="1"/>
    <col min="8182" max="8197" width="27" style="1" customWidth="1"/>
    <col min="8198" max="8435" width="9.140625" style="1"/>
    <col min="8436" max="8436" width="14.140625" style="1" customWidth="1"/>
    <col min="8437" max="8437" width="57.28515625" style="1" customWidth="1"/>
    <col min="8438" max="8453" width="27" style="1" customWidth="1"/>
    <col min="8454" max="8691" width="9.140625" style="1"/>
    <col min="8692" max="8692" width="14.140625" style="1" customWidth="1"/>
    <col min="8693" max="8693" width="57.28515625" style="1" customWidth="1"/>
    <col min="8694" max="8709" width="27" style="1" customWidth="1"/>
    <col min="8710" max="8947" width="9.140625" style="1"/>
    <col min="8948" max="8948" width="14.140625" style="1" customWidth="1"/>
    <col min="8949" max="8949" width="57.28515625" style="1" customWidth="1"/>
    <col min="8950" max="8965" width="27" style="1" customWidth="1"/>
    <col min="8966" max="9203" width="9.140625" style="1"/>
    <col min="9204" max="9204" width="14.140625" style="1" customWidth="1"/>
    <col min="9205" max="9205" width="57.28515625" style="1" customWidth="1"/>
    <col min="9206" max="9221" width="27" style="1" customWidth="1"/>
    <col min="9222" max="9459" width="9.140625" style="1"/>
    <col min="9460" max="9460" width="14.140625" style="1" customWidth="1"/>
    <col min="9461" max="9461" width="57.28515625" style="1" customWidth="1"/>
    <col min="9462" max="9477" width="27" style="1" customWidth="1"/>
    <col min="9478" max="9715" width="9.140625" style="1"/>
    <col min="9716" max="9716" width="14.140625" style="1" customWidth="1"/>
    <col min="9717" max="9717" width="57.28515625" style="1" customWidth="1"/>
    <col min="9718" max="9733" width="27" style="1" customWidth="1"/>
    <col min="9734" max="9971" width="9.140625" style="1"/>
    <col min="9972" max="9972" width="14.140625" style="1" customWidth="1"/>
    <col min="9973" max="9973" width="57.28515625" style="1" customWidth="1"/>
    <col min="9974" max="9989" width="27" style="1" customWidth="1"/>
    <col min="9990" max="10227" width="9.140625" style="1"/>
    <col min="10228" max="10228" width="14.140625" style="1" customWidth="1"/>
    <col min="10229" max="10229" width="57.28515625" style="1" customWidth="1"/>
    <col min="10230" max="10245" width="27" style="1" customWidth="1"/>
    <col min="10246" max="10483" width="9.140625" style="1"/>
    <col min="10484" max="10484" width="14.140625" style="1" customWidth="1"/>
    <col min="10485" max="10485" width="57.28515625" style="1" customWidth="1"/>
    <col min="10486" max="10501" width="27" style="1" customWidth="1"/>
    <col min="10502" max="10739" width="9.140625" style="1"/>
    <col min="10740" max="10740" width="14.140625" style="1" customWidth="1"/>
    <col min="10741" max="10741" width="57.28515625" style="1" customWidth="1"/>
    <col min="10742" max="10757" width="27" style="1" customWidth="1"/>
    <col min="10758" max="10995" width="9.140625" style="1"/>
    <col min="10996" max="10996" width="14.140625" style="1" customWidth="1"/>
    <col min="10997" max="10997" width="57.28515625" style="1" customWidth="1"/>
    <col min="10998" max="11013" width="27" style="1" customWidth="1"/>
    <col min="11014" max="11251" width="9.140625" style="1"/>
    <col min="11252" max="11252" width="14.140625" style="1" customWidth="1"/>
    <col min="11253" max="11253" width="57.28515625" style="1" customWidth="1"/>
    <col min="11254" max="11269" width="27" style="1" customWidth="1"/>
    <col min="11270" max="11507" width="9.140625" style="1"/>
    <col min="11508" max="11508" width="14.140625" style="1" customWidth="1"/>
    <col min="11509" max="11509" width="57.28515625" style="1" customWidth="1"/>
    <col min="11510" max="11525" width="27" style="1" customWidth="1"/>
    <col min="11526" max="11763" width="9.140625" style="1"/>
    <col min="11764" max="11764" width="14.140625" style="1" customWidth="1"/>
    <col min="11765" max="11765" width="57.28515625" style="1" customWidth="1"/>
    <col min="11766" max="11781" width="27" style="1" customWidth="1"/>
    <col min="11782" max="12019" width="9.140625" style="1"/>
    <col min="12020" max="12020" width="14.140625" style="1" customWidth="1"/>
    <col min="12021" max="12021" width="57.28515625" style="1" customWidth="1"/>
    <col min="12022" max="12037" width="27" style="1" customWidth="1"/>
    <col min="12038" max="12275" width="9.140625" style="1"/>
    <col min="12276" max="12276" width="14.140625" style="1" customWidth="1"/>
    <col min="12277" max="12277" width="57.28515625" style="1" customWidth="1"/>
    <col min="12278" max="12293" width="27" style="1" customWidth="1"/>
    <col min="12294" max="12531" width="9.140625" style="1"/>
    <col min="12532" max="12532" width="14.140625" style="1" customWidth="1"/>
    <col min="12533" max="12533" width="57.28515625" style="1" customWidth="1"/>
    <col min="12534" max="12549" width="27" style="1" customWidth="1"/>
    <col min="12550" max="12787" width="9.140625" style="1"/>
    <col min="12788" max="12788" width="14.140625" style="1" customWidth="1"/>
    <col min="12789" max="12789" width="57.28515625" style="1" customWidth="1"/>
    <col min="12790" max="12805" width="27" style="1" customWidth="1"/>
    <col min="12806" max="13043" width="9.140625" style="1"/>
    <col min="13044" max="13044" width="14.140625" style="1" customWidth="1"/>
    <col min="13045" max="13045" width="57.28515625" style="1" customWidth="1"/>
    <col min="13046" max="13061" width="27" style="1" customWidth="1"/>
    <col min="13062" max="13299" width="9.140625" style="1"/>
    <col min="13300" max="13300" width="14.140625" style="1" customWidth="1"/>
    <col min="13301" max="13301" width="57.28515625" style="1" customWidth="1"/>
    <col min="13302" max="13317" width="27" style="1" customWidth="1"/>
    <col min="13318" max="13555" width="9.140625" style="1"/>
    <col min="13556" max="13556" width="14.140625" style="1" customWidth="1"/>
    <col min="13557" max="13557" width="57.28515625" style="1" customWidth="1"/>
    <col min="13558" max="13573" width="27" style="1" customWidth="1"/>
    <col min="13574" max="13811" width="9.140625" style="1"/>
    <col min="13812" max="13812" width="14.140625" style="1" customWidth="1"/>
    <col min="13813" max="13813" width="57.28515625" style="1" customWidth="1"/>
    <col min="13814" max="13829" width="27" style="1" customWidth="1"/>
    <col min="13830" max="14067" width="9.140625" style="1"/>
    <col min="14068" max="14068" width="14.140625" style="1" customWidth="1"/>
    <col min="14069" max="14069" width="57.28515625" style="1" customWidth="1"/>
    <col min="14070" max="14085" width="27" style="1" customWidth="1"/>
    <col min="14086" max="14323" width="9.140625" style="1"/>
    <col min="14324" max="14324" width="14.140625" style="1" customWidth="1"/>
    <col min="14325" max="14325" width="57.28515625" style="1" customWidth="1"/>
    <col min="14326" max="14341" width="27" style="1" customWidth="1"/>
    <col min="14342" max="14579" width="9.140625" style="1"/>
    <col min="14580" max="14580" width="14.140625" style="1" customWidth="1"/>
    <col min="14581" max="14581" width="57.28515625" style="1" customWidth="1"/>
    <col min="14582" max="14597" width="27" style="1" customWidth="1"/>
    <col min="14598" max="14835" width="9.140625" style="1"/>
    <col min="14836" max="14836" width="14.140625" style="1" customWidth="1"/>
    <col min="14837" max="14837" width="57.28515625" style="1" customWidth="1"/>
    <col min="14838" max="14853" width="27" style="1" customWidth="1"/>
    <col min="14854" max="15091" width="9.140625" style="1"/>
    <col min="15092" max="15092" width="14.140625" style="1" customWidth="1"/>
    <col min="15093" max="15093" width="57.28515625" style="1" customWidth="1"/>
    <col min="15094" max="15109" width="27" style="1" customWidth="1"/>
    <col min="15110" max="15347" width="9.140625" style="1"/>
    <col min="15348" max="15348" width="14.140625" style="1" customWidth="1"/>
    <col min="15349" max="15349" width="57.28515625" style="1" customWidth="1"/>
    <col min="15350" max="15365" width="27" style="1" customWidth="1"/>
    <col min="15366" max="15603" width="9.140625" style="1"/>
    <col min="15604" max="15604" width="14.140625" style="1" customWidth="1"/>
    <col min="15605" max="15605" width="57.28515625" style="1" customWidth="1"/>
    <col min="15606" max="15621" width="27" style="1" customWidth="1"/>
    <col min="15622" max="15859" width="9.140625" style="1"/>
    <col min="15860" max="15860" width="14.140625" style="1" customWidth="1"/>
    <col min="15861" max="15861" width="57.28515625" style="1" customWidth="1"/>
    <col min="15862" max="15877" width="27" style="1" customWidth="1"/>
    <col min="15878" max="16115" width="9.140625" style="1"/>
    <col min="16116" max="16116" width="14.140625" style="1" customWidth="1"/>
    <col min="16117" max="16117" width="57.28515625" style="1" customWidth="1"/>
    <col min="16118" max="16133" width="27" style="1" customWidth="1"/>
    <col min="16134" max="16384" width="9.140625" style="1"/>
  </cols>
  <sheetData>
    <row r="1" spans="1:5" ht="15.75" x14ac:dyDescent="0.25">
      <c r="A1" s="12"/>
      <c r="B1" s="12"/>
      <c r="C1" s="12"/>
      <c r="D1" s="12"/>
      <c r="E1" s="37" t="s">
        <v>82</v>
      </c>
    </row>
    <row r="2" spans="1:5" ht="59.25" customHeight="1" x14ac:dyDescent="0.25">
      <c r="A2" s="102" t="s">
        <v>93</v>
      </c>
      <c r="B2" s="102"/>
      <c r="C2" s="102"/>
      <c r="D2" s="102"/>
      <c r="E2" s="102"/>
    </row>
    <row r="3" spans="1:5" x14ac:dyDescent="0.25">
      <c r="A3" s="12"/>
      <c r="B3" s="12"/>
      <c r="C3" s="12"/>
      <c r="D3" s="12"/>
      <c r="E3" s="12"/>
    </row>
    <row r="4" spans="1:5" ht="39.75" customHeight="1" x14ac:dyDescent="0.25">
      <c r="A4" s="104" t="s">
        <v>22</v>
      </c>
      <c r="B4" s="105" t="s">
        <v>0</v>
      </c>
      <c r="C4" s="103" t="s">
        <v>72</v>
      </c>
      <c r="D4" s="103"/>
      <c r="E4" s="103"/>
    </row>
    <row r="5" spans="1:5" ht="18.75" x14ac:dyDescent="0.25">
      <c r="A5" s="104"/>
      <c r="B5" s="105"/>
      <c r="C5" s="2" t="s">
        <v>70</v>
      </c>
      <c r="D5" s="2" t="s">
        <v>71</v>
      </c>
      <c r="E5" s="2" t="s">
        <v>94</v>
      </c>
    </row>
    <row r="6" spans="1:5" x14ac:dyDescent="0.25">
      <c r="A6" s="28">
        <v>1</v>
      </c>
      <c r="B6" s="28">
        <v>2</v>
      </c>
      <c r="C6" s="28">
        <v>4</v>
      </c>
      <c r="D6" s="28">
        <v>5</v>
      </c>
      <c r="E6" s="28">
        <v>6</v>
      </c>
    </row>
    <row r="7" spans="1:5" s="3" customFormat="1" ht="18.75" x14ac:dyDescent="0.25">
      <c r="A7" s="38" t="s">
        <v>23</v>
      </c>
      <c r="B7" s="39" t="s">
        <v>1</v>
      </c>
      <c r="C7" s="83">
        <f t="shared" ref="C7:E7" si="0">C8+C22</f>
        <v>729929.37754000002</v>
      </c>
      <c r="D7" s="83">
        <f t="shared" si="0"/>
        <v>673568.76627000002</v>
      </c>
      <c r="E7" s="83">
        <f t="shared" si="0"/>
        <v>678112.19481999998</v>
      </c>
    </row>
    <row r="8" spans="1:5" s="4" customFormat="1" ht="18.75" x14ac:dyDescent="0.25">
      <c r="A8" s="40" t="s">
        <v>24</v>
      </c>
      <c r="B8" s="41" t="s">
        <v>77</v>
      </c>
      <c r="C8" s="83">
        <f>C9+C11+C12+C13+C14+C15+C16+C17+C18+C19+C20+C21</f>
        <v>182092.14392</v>
      </c>
      <c r="D8" s="83">
        <f t="shared" ref="D8:E8" si="1">D9+D11+D12+D13+D14+D15+D16+D17+D18+D19+D20+D21</f>
        <v>189978.83091999998</v>
      </c>
      <c r="E8" s="83">
        <f t="shared" si="1"/>
        <v>204659.51792000001</v>
      </c>
    </row>
    <row r="9" spans="1:5" ht="18.75" x14ac:dyDescent="0.25">
      <c r="A9" s="43" t="s">
        <v>25</v>
      </c>
      <c r="B9" s="44" t="s">
        <v>9</v>
      </c>
      <c r="C9" s="84">
        <v>144861</v>
      </c>
      <c r="D9" s="85">
        <v>153552</v>
      </c>
      <c r="E9" s="86">
        <v>161844</v>
      </c>
    </row>
    <row r="10" spans="1:5" s="5" customFormat="1" ht="18.75" x14ac:dyDescent="0.25">
      <c r="A10" s="45" t="s">
        <v>26</v>
      </c>
      <c r="B10" s="46" t="s">
        <v>10</v>
      </c>
      <c r="C10" s="87">
        <v>115900.05</v>
      </c>
      <c r="D10" s="88">
        <v>122853.6</v>
      </c>
      <c r="E10" s="88">
        <v>129487.8</v>
      </c>
    </row>
    <row r="11" spans="1:5" ht="18.75" x14ac:dyDescent="0.25">
      <c r="A11" s="49" t="s">
        <v>27</v>
      </c>
      <c r="B11" s="50" t="s">
        <v>11</v>
      </c>
      <c r="C11" s="89">
        <v>23517.200000000001</v>
      </c>
      <c r="D11" s="90">
        <v>22761.8</v>
      </c>
      <c r="E11" s="91">
        <v>29082.2</v>
      </c>
    </row>
    <row r="12" spans="1:5" ht="18.75" x14ac:dyDescent="0.25">
      <c r="A12" s="49" t="s">
        <v>28</v>
      </c>
      <c r="B12" s="50" t="s">
        <v>12</v>
      </c>
      <c r="C12" s="89">
        <v>4537</v>
      </c>
      <c r="D12" s="90">
        <v>4600</v>
      </c>
      <c r="E12" s="91">
        <v>4660</v>
      </c>
    </row>
    <row r="13" spans="1:5" ht="18.75" x14ac:dyDescent="0.25">
      <c r="A13" s="49" t="s">
        <v>29</v>
      </c>
      <c r="B13" s="50" t="s">
        <v>13</v>
      </c>
      <c r="C13" s="89">
        <v>0</v>
      </c>
      <c r="D13" s="90">
        <v>0</v>
      </c>
      <c r="E13" s="91">
        <v>0</v>
      </c>
    </row>
    <row r="14" spans="1:5" ht="18.75" x14ac:dyDescent="0.25">
      <c r="A14" s="49" t="s">
        <v>30</v>
      </c>
      <c r="B14" s="50" t="s">
        <v>14</v>
      </c>
      <c r="C14" s="89">
        <v>110</v>
      </c>
      <c r="D14" s="90">
        <v>110</v>
      </c>
      <c r="E14" s="91">
        <v>114</v>
      </c>
    </row>
    <row r="15" spans="1:5" ht="18.75" x14ac:dyDescent="0.25">
      <c r="A15" s="49" t="s">
        <v>31</v>
      </c>
      <c r="B15" s="50" t="s">
        <v>15</v>
      </c>
      <c r="C15" s="89">
        <v>610</v>
      </c>
      <c r="D15" s="90">
        <v>619</v>
      </c>
      <c r="E15" s="91">
        <v>627</v>
      </c>
    </row>
    <row r="16" spans="1:5" ht="18.75" x14ac:dyDescent="0.25">
      <c r="A16" s="49" t="s">
        <v>32</v>
      </c>
      <c r="B16" s="50" t="s">
        <v>16</v>
      </c>
      <c r="C16" s="89">
        <v>1248</v>
      </c>
      <c r="D16" s="90">
        <v>1248</v>
      </c>
      <c r="E16" s="91">
        <v>1248</v>
      </c>
    </row>
    <row r="17" spans="1:24" ht="18.75" x14ac:dyDescent="0.25">
      <c r="A17" s="49" t="s">
        <v>33</v>
      </c>
      <c r="B17" s="50" t="s">
        <v>17</v>
      </c>
      <c r="C17" s="89">
        <v>0</v>
      </c>
      <c r="D17" s="90">
        <v>0</v>
      </c>
      <c r="E17" s="91">
        <v>0</v>
      </c>
    </row>
    <row r="18" spans="1:24" ht="18.75" x14ac:dyDescent="0.25">
      <c r="A18" s="49" t="s">
        <v>34</v>
      </c>
      <c r="B18" s="50" t="s">
        <v>18</v>
      </c>
      <c r="C18" s="89">
        <v>1315</v>
      </c>
      <c r="D18" s="90">
        <v>1315</v>
      </c>
      <c r="E18" s="91">
        <v>1315</v>
      </c>
    </row>
    <row r="19" spans="1:24" ht="18.75" x14ac:dyDescent="0.25">
      <c r="A19" s="49" t="s">
        <v>35</v>
      </c>
      <c r="B19" s="50" t="s">
        <v>19</v>
      </c>
      <c r="C19" s="89">
        <v>1886</v>
      </c>
      <c r="D19" s="90">
        <v>1886</v>
      </c>
      <c r="E19" s="91">
        <v>1886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ht="18.75" x14ac:dyDescent="0.25">
      <c r="A20" s="49" t="s">
        <v>36</v>
      </c>
      <c r="B20" s="50" t="s">
        <v>20</v>
      </c>
      <c r="C20" s="89">
        <v>0</v>
      </c>
      <c r="D20" s="90">
        <v>0</v>
      </c>
      <c r="E20" s="91"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s="6" customFormat="1" ht="18.75" x14ac:dyDescent="0.25">
      <c r="A21" s="49" t="s">
        <v>37</v>
      </c>
      <c r="B21" s="50" t="s">
        <v>21</v>
      </c>
      <c r="C21" s="89">
        <v>4007.9439200000002</v>
      </c>
      <c r="D21" s="90">
        <v>3887.0309200000002</v>
      </c>
      <c r="E21" s="91">
        <v>3883.31792</v>
      </c>
    </row>
    <row r="22" spans="1:24" s="4" customFormat="1" ht="18.75" x14ac:dyDescent="0.25">
      <c r="A22" s="40" t="s">
        <v>38</v>
      </c>
      <c r="B22" s="54" t="s">
        <v>74</v>
      </c>
      <c r="C22" s="92">
        <f t="shared" ref="C22:E22" si="2">C23+C29</f>
        <v>547837.23362000007</v>
      </c>
      <c r="D22" s="92">
        <f t="shared" si="2"/>
        <v>483589.93534999999</v>
      </c>
      <c r="E22" s="92">
        <f t="shared" si="2"/>
        <v>473452.67689999996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6" customFormat="1" ht="18.75" x14ac:dyDescent="0.25">
      <c r="A23" s="56" t="s">
        <v>39</v>
      </c>
      <c r="B23" s="57" t="s">
        <v>65</v>
      </c>
      <c r="C23" s="93">
        <f t="shared" ref="C23:E23" si="3">C24+C25+C26+C27+C28</f>
        <v>328028.41762000002</v>
      </c>
      <c r="D23" s="93">
        <f t="shared" si="3"/>
        <v>324103.33334999997</v>
      </c>
      <c r="E23" s="93">
        <f t="shared" si="3"/>
        <v>324002.26789999998</v>
      </c>
    </row>
    <row r="24" spans="1:24" s="6" customFormat="1" ht="75" x14ac:dyDescent="0.25">
      <c r="A24" s="58" t="s">
        <v>60</v>
      </c>
      <c r="B24" s="59" t="s">
        <v>81</v>
      </c>
      <c r="C24" s="94">
        <v>328028.41762000002</v>
      </c>
      <c r="D24" s="95">
        <v>324103.33334999997</v>
      </c>
      <c r="E24" s="96">
        <v>324002.26789999998</v>
      </c>
    </row>
    <row r="25" spans="1:24" s="8" customFormat="1" ht="18.75" x14ac:dyDescent="0.25">
      <c r="A25" s="58" t="s">
        <v>61</v>
      </c>
      <c r="B25" s="59" t="s">
        <v>79</v>
      </c>
      <c r="C25" s="94"/>
      <c r="D25" s="97"/>
      <c r="E25" s="96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spans="1:24" s="8" customFormat="1" ht="18.75" x14ac:dyDescent="0.25">
      <c r="A26" s="58" t="s">
        <v>62</v>
      </c>
      <c r="B26" s="59" t="s">
        <v>80</v>
      </c>
      <c r="C26" s="94"/>
      <c r="D26" s="97"/>
      <c r="E26" s="96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spans="1:24" s="8" customFormat="1" ht="18.75" x14ac:dyDescent="0.25">
      <c r="A27" s="58" t="s">
        <v>63</v>
      </c>
      <c r="B27" s="59" t="s">
        <v>73</v>
      </c>
      <c r="C27" s="94"/>
      <c r="D27" s="97"/>
      <c r="E27" s="96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s="8" customFormat="1" ht="18.75" x14ac:dyDescent="0.25">
      <c r="A28" s="58" t="s">
        <v>64</v>
      </c>
      <c r="B28" s="59" t="s">
        <v>40</v>
      </c>
      <c r="C28" s="94"/>
      <c r="D28" s="97"/>
      <c r="E28" s="96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4" s="6" customFormat="1" ht="18.75" x14ac:dyDescent="0.25">
      <c r="A29" s="40" t="s">
        <v>41</v>
      </c>
      <c r="B29" s="54" t="s">
        <v>66</v>
      </c>
      <c r="C29" s="98">
        <f t="shared" ref="C29:E29" si="4">SUM(C30:C32)</f>
        <v>219808.81599999999</v>
      </c>
      <c r="D29" s="98">
        <f t="shared" si="4"/>
        <v>159486.60200000001</v>
      </c>
      <c r="E29" s="98">
        <f t="shared" si="4"/>
        <v>149450.40900000001</v>
      </c>
    </row>
    <row r="30" spans="1:24" s="6" customFormat="1" ht="18.75" x14ac:dyDescent="0.25">
      <c r="A30" s="61" t="s">
        <v>42</v>
      </c>
      <c r="B30" s="62" t="s">
        <v>2</v>
      </c>
      <c r="C30" s="99">
        <v>219808.81599999999</v>
      </c>
      <c r="D30" s="99">
        <v>159486.60200000001</v>
      </c>
      <c r="E30" s="99">
        <v>149450.40900000001</v>
      </c>
    </row>
    <row r="31" spans="1:24" s="6" customFormat="1" ht="37.5" x14ac:dyDescent="0.25">
      <c r="A31" s="45" t="s">
        <v>43</v>
      </c>
      <c r="B31" s="63" t="s">
        <v>3</v>
      </c>
      <c r="C31" s="88"/>
      <c r="D31" s="100"/>
      <c r="E31" s="88"/>
    </row>
    <row r="32" spans="1:24" s="6" customFormat="1" ht="18.75" x14ac:dyDescent="0.25">
      <c r="A32" s="45" t="s">
        <v>44</v>
      </c>
      <c r="B32" s="63" t="s">
        <v>45</v>
      </c>
      <c r="C32" s="88"/>
      <c r="D32" s="88"/>
      <c r="E32" s="88"/>
    </row>
    <row r="33" spans="1:30" s="6" customFormat="1" ht="37.5" x14ac:dyDescent="0.25">
      <c r="A33" s="40" t="s">
        <v>46</v>
      </c>
      <c r="B33" s="64" t="s">
        <v>85</v>
      </c>
      <c r="C33" s="101">
        <f>C24+C29</f>
        <v>547837.23362000007</v>
      </c>
      <c r="D33" s="101">
        <f t="shared" ref="D33" si="5">D24+D29</f>
        <v>483589.93534999999</v>
      </c>
      <c r="E33" s="101">
        <f>E24+E29</f>
        <v>473452.67689999996</v>
      </c>
    </row>
    <row r="34" spans="1:30" s="3" customFormat="1" ht="18.75" x14ac:dyDescent="0.25">
      <c r="A34" s="38" t="s">
        <v>47</v>
      </c>
      <c r="B34" s="65" t="s">
        <v>4</v>
      </c>
      <c r="C34" s="66">
        <f t="shared" ref="C34:E34" si="6">C35+C36</f>
        <v>729929.37750000006</v>
      </c>
      <c r="D34" s="66">
        <f t="shared" si="6"/>
        <v>673568.76627000002</v>
      </c>
      <c r="E34" s="66">
        <f t="shared" si="6"/>
        <v>678112.19481999998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1:30" ht="18.75" x14ac:dyDescent="0.25">
      <c r="A35" s="49" t="s">
        <v>48</v>
      </c>
      <c r="B35" s="67" t="s">
        <v>5</v>
      </c>
      <c r="C35" s="51">
        <v>725262.13950000005</v>
      </c>
      <c r="D35" s="52">
        <v>668901.52827000001</v>
      </c>
      <c r="E35" s="53">
        <v>673444.95681999996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1:30" ht="18.75" x14ac:dyDescent="0.25">
      <c r="A36" s="49" t="s">
        <v>49</v>
      </c>
      <c r="B36" s="67" t="s">
        <v>6</v>
      </c>
      <c r="C36" s="51">
        <v>4667.2380000000003</v>
      </c>
      <c r="D36" s="52">
        <v>4667.2380000000003</v>
      </c>
      <c r="E36" s="53">
        <v>4667.2380000000003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1:30" ht="18.75" x14ac:dyDescent="0.25">
      <c r="A37" s="40"/>
      <c r="B37" s="68" t="s">
        <v>86</v>
      </c>
      <c r="C37" s="69" t="s">
        <v>76</v>
      </c>
      <c r="D37" s="69" t="s">
        <v>76</v>
      </c>
      <c r="E37" s="69" t="s">
        <v>76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1:30" s="6" customFormat="1" ht="19.5" x14ac:dyDescent="0.25">
      <c r="A38" s="49" t="s">
        <v>87</v>
      </c>
      <c r="B38" s="70" t="s">
        <v>67</v>
      </c>
      <c r="C38" s="47">
        <v>0</v>
      </c>
      <c r="D38" s="47">
        <v>0</v>
      </c>
      <c r="E38" s="47">
        <v>0</v>
      </c>
      <c r="F38" s="9"/>
      <c r="G38" s="29"/>
      <c r="H38" s="29"/>
      <c r="I38" s="29"/>
      <c r="J38" s="9"/>
      <c r="K38" s="29"/>
      <c r="L38" s="29"/>
      <c r="M38" s="29"/>
      <c r="N38" s="9"/>
      <c r="O38" s="29"/>
      <c r="P38" s="29"/>
      <c r="Q38" s="29"/>
      <c r="R38" s="9"/>
      <c r="S38" s="29"/>
      <c r="T38" s="29"/>
      <c r="U38" s="29"/>
      <c r="V38" s="9"/>
      <c r="W38" s="29"/>
      <c r="X38" s="29"/>
      <c r="Y38" s="29"/>
      <c r="Z38" s="9"/>
      <c r="AA38" s="29"/>
      <c r="AB38" s="29"/>
      <c r="AC38" s="29"/>
      <c r="AD38" s="10"/>
    </row>
    <row r="39" spans="1:30" s="6" customFormat="1" ht="19.5" x14ac:dyDescent="0.25">
      <c r="A39" s="49" t="s">
        <v>50</v>
      </c>
      <c r="B39" s="70" t="s">
        <v>88</v>
      </c>
      <c r="C39" s="47">
        <f>C40+C41+C42</f>
        <v>41878.112000000001</v>
      </c>
      <c r="D39" s="47">
        <f t="shared" ref="D39:E39" si="7">D40+D41+D42</f>
        <v>21919.777999999998</v>
      </c>
      <c r="E39" s="47">
        <f t="shared" si="7"/>
        <v>21919.777999999998</v>
      </c>
      <c r="F39" s="9"/>
      <c r="G39" s="29"/>
      <c r="H39" s="29"/>
      <c r="I39" s="29"/>
      <c r="J39" s="9"/>
      <c r="K39" s="29"/>
      <c r="L39" s="29"/>
      <c r="M39" s="29"/>
      <c r="N39" s="9"/>
      <c r="O39" s="29"/>
      <c r="P39" s="29"/>
      <c r="Q39" s="29"/>
      <c r="R39" s="9"/>
      <c r="S39" s="29"/>
      <c r="T39" s="29"/>
      <c r="U39" s="29"/>
      <c r="V39" s="9"/>
      <c r="W39" s="29"/>
      <c r="X39" s="29"/>
      <c r="Y39" s="29"/>
      <c r="Z39" s="9"/>
      <c r="AA39" s="29"/>
      <c r="AB39" s="29"/>
      <c r="AC39" s="29"/>
      <c r="AD39" s="10"/>
    </row>
    <row r="40" spans="1:30" s="6" customFormat="1" ht="37.5" x14ac:dyDescent="0.25">
      <c r="A40" s="45" t="s">
        <v>89</v>
      </c>
      <c r="B40" s="71" t="s">
        <v>78</v>
      </c>
      <c r="C40" s="47">
        <v>27399.722000000002</v>
      </c>
      <c r="D40" s="48">
        <v>21919.777999999998</v>
      </c>
      <c r="E40" s="48">
        <v>21919.777999999998</v>
      </c>
    </row>
    <row r="41" spans="1:30" s="6" customFormat="1" ht="75" x14ac:dyDescent="0.25">
      <c r="A41" s="45" t="s">
        <v>90</v>
      </c>
      <c r="B41" s="71" t="s">
        <v>83</v>
      </c>
      <c r="C41" s="47">
        <v>14478.39</v>
      </c>
      <c r="D41" s="72">
        <v>0</v>
      </c>
      <c r="E41" s="48">
        <v>0</v>
      </c>
    </row>
    <row r="42" spans="1:30" s="6" customFormat="1" ht="37.5" x14ac:dyDescent="0.25">
      <c r="A42" s="45" t="s">
        <v>91</v>
      </c>
      <c r="B42" s="73" t="s">
        <v>92</v>
      </c>
      <c r="C42" s="47">
        <v>0</v>
      </c>
      <c r="D42" s="47">
        <v>0</v>
      </c>
      <c r="E42" s="47">
        <v>0</v>
      </c>
      <c r="F42" s="9"/>
      <c r="G42" s="29"/>
      <c r="H42" s="29"/>
      <c r="I42" s="29"/>
      <c r="J42" s="9"/>
      <c r="K42" s="29"/>
      <c r="L42" s="29"/>
      <c r="M42" s="29"/>
      <c r="N42" s="9"/>
      <c r="O42" s="29"/>
      <c r="P42" s="29"/>
      <c r="Q42" s="29"/>
      <c r="R42" s="9"/>
      <c r="S42" s="29"/>
      <c r="T42" s="29"/>
      <c r="U42" s="29"/>
      <c r="V42" s="9"/>
      <c r="W42" s="29"/>
      <c r="X42" s="29"/>
      <c r="Y42" s="29"/>
      <c r="Z42" s="9"/>
      <c r="AA42" s="29"/>
      <c r="AB42" s="29"/>
      <c r="AC42" s="29"/>
      <c r="AD42" s="10"/>
    </row>
    <row r="43" spans="1:30" s="3" customFormat="1" ht="37.5" x14ac:dyDescent="0.25">
      <c r="A43" s="38" t="s">
        <v>51</v>
      </c>
      <c r="B43" s="74" t="s">
        <v>7</v>
      </c>
      <c r="C43" s="66">
        <f>C7-C34</f>
        <v>3.9999955333769321E-5</v>
      </c>
      <c r="D43" s="66">
        <f>D7-D34</f>
        <v>0</v>
      </c>
      <c r="E43" s="66">
        <f>E7-E34</f>
        <v>0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 spans="1:30" ht="18.75" x14ac:dyDescent="0.25">
      <c r="A44" s="75" t="s">
        <v>52</v>
      </c>
      <c r="B44" s="76" t="s">
        <v>75</v>
      </c>
      <c r="C44" s="77">
        <v>0</v>
      </c>
      <c r="D44" s="78">
        <v>0</v>
      </c>
      <c r="E44" s="79">
        <v>0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</row>
    <row r="45" spans="1:30" ht="18.75" x14ac:dyDescent="0.25">
      <c r="A45" s="45" t="s">
        <v>68</v>
      </c>
      <c r="B45" s="80" t="s">
        <v>69</v>
      </c>
      <c r="C45" s="77">
        <v>0</v>
      </c>
      <c r="D45" s="78">
        <v>0</v>
      </c>
      <c r="E45" s="79">
        <v>0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</row>
    <row r="46" spans="1:30" ht="18.75" x14ac:dyDescent="0.25">
      <c r="A46" s="81" t="s">
        <v>53</v>
      </c>
      <c r="B46" s="82" t="s">
        <v>84</v>
      </c>
      <c r="C46" s="55">
        <f>(C44/(C8-C10))*100</f>
        <v>0</v>
      </c>
      <c r="D46" s="60">
        <f>(D44/(D8-D10))*100</f>
        <v>0</v>
      </c>
      <c r="E46" s="42">
        <f>(E44/(E8-E10))*100</f>
        <v>0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spans="1:30" ht="18.75" x14ac:dyDescent="0.25">
      <c r="B47" s="11"/>
      <c r="C47" s="11"/>
      <c r="D47" s="11"/>
      <c r="E47" s="11"/>
    </row>
    <row r="48" spans="1:30" ht="18.75" x14ac:dyDescent="0.25">
      <c r="B48" s="11"/>
      <c r="C48" s="11"/>
      <c r="D48" s="11"/>
      <c r="E48" s="11"/>
    </row>
    <row r="49" spans="2:5" ht="23.25" hidden="1" x14ac:dyDescent="0.25">
      <c r="B49" s="30" t="s">
        <v>54</v>
      </c>
      <c r="C49" s="13"/>
      <c r="D49" s="13"/>
      <c r="E49" s="13"/>
    </row>
    <row r="50" spans="2:5" ht="23.25" hidden="1" x14ac:dyDescent="0.25">
      <c r="B50" s="31" t="s">
        <v>55</v>
      </c>
      <c r="C50" s="32">
        <f>C9+C11+C12+C13+C14+C15+C16+C17+C18+C19+C20+C21-C8</f>
        <v>0</v>
      </c>
      <c r="D50" s="32">
        <f>D9+D11+D12+D13+D14+D15+D16+D17+D18+D19+D20+D21-D8</f>
        <v>0</v>
      </c>
      <c r="E50" s="32">
        <f>E9+E11+E12+E13+E14+E15+E16+E17+E18+E19+E20+E21-E8</f>
        <v>0</v>
      </c>
    </row>
    <row r="51" spans="2:5" ht="23.25" hidden="1" x14ac:dyDescent="0.25">
      <c r="B51" s="31" t="s">
        <v>56</v>
      </c>
      <c r="C51" s="32">
        <f>C22-C23-C29</f>
        <v>0</v>
      </c>
      <c r="D51" s="32">
        <f>D22-D23-D29</f>
        <v>0</v>
      </c>
      <c r="E51" s="32">
        <f>E22-E23-E29</f>
        <v>0</v>
      </c>
    </row>
    <row r="52" spans="2:5" ht="20.25" hidden="1" x14ac:dyDescent="0.3">
      <c r="B52" s="33" t="s">
        <v>57</v>
      </c>
      <c r="C52" s="32">
        <f>C29-C30-C31-C32</f>
        <v>0</v>
      </c>
      <c r="D52" s="32">
        <f>D29-D30-D31-D32</f>
        <v>0</v>
      </c>
      <c r="E52" s="32">
        <f>E29-E30-E31-E32</f>
        <v>0</v>
      </c>
    </row>
    <row r="53" spans="2:5" ht="20.25" hidden="1" x14ac:dyDescent="0.3">
      <c r="B53" s="33" t="s">
        <v>58</v>
      </c>
      <c r="C53" s="32">
        <f>C22-C25-C26-C27-C28-C33</f>
        <v>0</v>
      </c>
      <c r="D53" s="32">
        <f>D22-D25-D26-D27-D28-D33</f>
        <v>0</v>
      </c>
      <c r="E53" s="32">
        <f>E22-E25-E26-E27-E28-E33</f>
        <v>0</v>
      </c>
    </row>
    <row r="54" spans="2:5" ht="20.25" hidden="1" x14ac:dyDescent="0.3">
      <c r="B54" s="33"/>
      <c r="C54" s="32"/>
      <c r="D54" s="32"/>
      <c r="E54" s="32"/>
    </row>
    <row r="55" spans="2:5" hidden="1" x14ac:dyDescent="0.25">
      <c r="C55" s="32"/>
      <c r="D55" s="32"/>
      <c r="E55" s="32"/>
    </row>
    <row r="56" spans="2:5" ht="23.25" hidden="1" x14ac:dyDescent="0.25">
      <c r="B56" s="30" t="s">
        <v>8</v>
      </c>
      <c r="C56" s="34">
        <f>C35+C36-C34</f>
        <v>0</v>
      </c>
      <c r="D56" s="34">
        <f>D35+D36-D34</f>
        <v>0</v>
      </c>
      <c r="E56" s="34">
        <f>E35+E36-E34</f>
        <v>0</v>
      </c>
    </row>
    <row r="57" spans="2:5" hidden="1" x14ac:dyDescent="0.25">
      <c r="C57" s="32"/>
      <c r="D57" s="32"/>
      <c r="E57" s="32"/>
    </row>
    <row r="58" spans="2:5" s="13" customFormat="1" ht="23.25" hidden="1" x14ac:dyDescent="0.25">
      <c r="B58" s="35" t="s">
        <v>59</v>
      </c>
      <c r="C58" s="32">
        <f>C7-C34-C43</f>
        <v>0</v>
      </c>
      <c r="D58" s="32">
        <f>D7-D34-D43</f>
        <v>0</v>
      </c>
      <c r="E58" s="32">
        <f>E7-E34-E43</f>
        <v>0</v>
      </c>
    </row>
    <row r="59" spans="2:5" s="13" customFormat="1" hidden="1" x14ac:dyDescent="0.25">
      <c r="C59" s="32"/>
      <c r="D59" s="32"/>
      <c r="E59" s="32"/>
    </row>
    <row r="60" spans="2:5" ht="18.75" hidden="1" x14ac:dyDescent="0.25">
      <c r="B60" s="36">
        <v>1000</v>
      </c>
      <c r="C60" s="13"/>
      <c r="D60" s="13"/>
      <c r="E60" s="13"/>
    </row>
    <row r="61" spans="2:5" x14ac:dyDescent="0.25">
      <c r="B61" s="14"/>
      <c r="C61" s="13"/>
      <c r="E61" s="13"/>
    </row>
    <row r="62" spans="2:5" x14ac:dyDescent="0.25">
      <c r="B62" s="14"/>
      <c r="C62" s="15"/>
      <c r="D62" s="15"/>
      <c r="E62" s="15"/>
    </row>
    <row r="63" spans="2:5" s="19" customFormat="1" x14ac:dyDescent="0.25">
      <c r="B63" s="16"/>
      <c r="C63" s="18"/>
      <c r="D63" s="18"/>
      <c r="E63" s="18"/>
    </row>
    <row r="64" spans="2:5" s="22" customFormat="1" x14ac:dyDescent="0.25">
      <c r="B64" s="20"/>
      <c r="C64" s="18"/>
      <c r="D64" s="18"/>
      <c r="E64" s="18"/>
    </row>
    <row r="65" spans="2:5" s="22" customFormat="1" x14ac:dyDescent="0.25">
      <c r="B65" s="20"/>
      <c r="C65" s="21"/>
      <c r="D65" s="21"/>
      <c r="E65" s="21"/>
    </row>
    <row r="66" spans="2:5" s="22" customFormat="1" x14ac:dyDescent="0.25">
      <c r="B66" s="20"/>
      <c r="C66" s="18"/>
      <c r="D66" s="18"/>
      <c r="E66" s="18"/>
    </row>
    <row r="67" spans="2:5" s="19" customFormat="1" x14ac:dyDescent="0.25">
      <c r="B67" s="23"/>
      <c r="C67" s="24"/>
      <c r="D67" s="24"/>
      <c r="E67" s="24"/>
    </row>
    <row r="68" spans="2:5" s="19" customFormat="1" x14ac:dyDescent="0.25">
      <c r="B68" s="23"/>
      <c r="C68" s="24"/>
      <c r="D68" s="24"/>
      <c r="E68" s="24"/>
    </row>
    <row r="69" spans="2:5" s="22" customFormat="1" x14ac:dyDescent="0.25">
      <c r="B69" s="20"/>
      <c r="C69" s="18"/>
      <c r="D69" s="18"/>
      <c r="E69" s="18"/>
    </row>
    <row r="70" spans="2:5" s="22" customFormat="1" ht="24" customHeight="1" x14ac:dyDescent="0.25">
      <c r="B70" s="20"/>
      <c r="C70" s="18"/>
      <c r="D70" s="18"/>
      <c r="E70" s="18"/>
    </row>
    <row r="71" spans="2:5" s="22" customFormat="1" x14ac:dyDescent="0.25">
      <c r="B71" s="20"/>
      <c r="C71" s="18"/>
      <c r="D71" s="18"/>
      <c r="E71" s="18"/>
    </row>
    <row r="72" spans="2:5" s="22" customFormat="1" x14ac:dyDescent="0.25">
      <c r="B72" s="20"/>
      <c r="C72" s="18"/>
      <c r="D72" s="18"/>
      <c r="E72" s="18"/>
    </row>
    <row r="73" spans="2:5" s="19" customFormat="1" x14ac:dyDescent="0.25">
      <c r="B73" s="20"/>
      <c r="D73" s="25"/>
      <c r="E73" s="25"/>
    </row>
    <row r="74" spans="2:5" s="26" customFormat="1" x14ac:dyDescent="0.25">
      <c r="B74" s="20"/>
      <c r="C74" s="17"/>
      <c r="D74" s="17"/>
      <c r="E74" s="17"/>
    </row>
    <row r="75" spans="2:5" s="25" customFormat="1" x14ac:dyDescent="0.25">
      <c r="B75" s="18"/>
      <c r="C75" s="18"/>
      <c r="D75" s="18"/>
      <c r="E75" s="18"/>
    </row>
    <row r="76" spans="2:5" s="19" customFormat="1" x14ac:dyDescent="0.25">
      <c r="B76" s="20"/>
    </row>
    <row r="77" spans="2:5" s="19" customFormat="1" x14ac:dyDescent="0.25">
      <c r="B77" s="26"/>
    </row>
    <row r="78" spans="2:5" s="19" customFormat="1" x14ac:dyDescent="0.25">
      <c r="B78" s="26"/>
    </row>
    <row r="79" spans="2:5" s="19" customFormat="1" x14ac:dyDescent="0.25">
      <c r="B79" s="27"/>
    </row>
    <row r="80" spans="2:5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</sheetData>
  <mergeCells count="4">
    <mergeCell ref="A2:E2"/>
    <mergeCell ref="C4:E4"/>
    <mergeCell ref="A4:A5"/>
    <mergeCell ref="B4:B5"/>
  </mergeCells>
  <printOptions horizontalCentered="1"/>
  <pageMargins left="0" right="0" top="0" bottom="0" header="0" footer="0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для заполнения</vt:lpstr>
      <vt:lpstr>'Таблица для заполнения'!Область_печати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bagrii Багрий В И</dc:creator>
  <cp:lastModifiedBy>admin</cp:lastModifiedBy>
  <cp:lastPrinted>2023-11-03T09:50:05Z</cp:lastPrinted>
  <dcterms:created xsi:type="dcterms:W3CDTF">2006-09-28T05:33:49Z</dcterms:created>
  <dcterms:modified xsi:type="dcterms:W3CDTF">2024-10-28T08:41:48Z</dcterms:modified>
</cp:coreProperties>
</file>